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6" windowWidth="19020" windowHeight="11028" tabRatio="763" firstSheet="6" activeTab="6"/>
  </bookViews>
  <sheets>
    <sheet name="Fysikalkonstanter" sheetId="1" state="hidden" r:id="rId1"/>
    <sheet name="Saturconstants" sheetId="2" state="hidden" r:id="rId2"/>
    <sheet name="Datas" sheetId="3" state="hidden" r:id="rId3"/>
    <sheet name="Air Data" sheetId="4" state="hidden" r:id="rId4"/>
    <sheet name="Water Data" sheetId="5" state="hidden" r:id="rId5"/>
    <sheet name="6.CS_Imp" sheetId="6" state="hidden" r:id="rId6"/>
    <sheet name="Pressure-Enthalpy Chart" sheetId="7" r:id="rId7"/>
    <sheet name="Constant Quality" sheetId="8" r:id="rId8"/>
    <sheet name="Constant Temperature" sheetId="9" r:id="rId9"/>
    <sheet name="Constant Entropy" sheetId="10" r:id="rId10"/>
    <sheet name="Constant volume" sheetId="11" r:id="rId11"/>
    <sheet name="Steamdat" sheetId="12" r:id="rId12"/>
    <sheet name="Prf. Mollier" sheetId="13" r:id="rId13"/>
    <sheet name="Ref" sheetId="14" r:id="rId14"/>
  </sheets>
  <definedNames>
    <definedName name="g">#REF!</definedName>
    <definedName name="Kelv">#REF!</definedName>
  </definedNames>
  <calcPr fullCalcOnLoad="1" iterate="1" iterateCount="100" iterateDelta="1E-05"/>
</workbook>
</file>

<file path=xl/sharedStrings.xml><?xml version="1.0" encoding="utf-8"?>
<sst xmlns="http://schemas.openxmlformats.org/spreadsheetml/2006/main" count="847" uniqueCount="245">
  <si>
    <t xml:space="preserve"> </t>
  </si>
  <si>
    <t>mm</t>
  </si>
  <si>
    <t>m</t>
  </si>
  <si>
    <t>ºC</t>
  </si>
  <si>
    <t>s =</t>
  </si>
  <si>
    <t>W/(m*K)</t>
  </si>
  <si>
    <t>bar</t>
  </si>
  <si>
    <t xml:space="preserve"> - </t>
  </si>
  <si>
    <r>
      <t>m</t>
    </r>
    <r>
      <rPr>
        <vertAlign val="superscript"/>
        <sz val="10"/>
        <rFont val="Arial"/>
        <family val="2"/>
      </rPr>
      <t>2</t>
    </r>
    <r>
      <rPr>
        <sz val="10"/>
        <rFont val="Arial"/>
        <family val="2"/>
      </rPr>
      <t>/s</t>
    </r>
  </si>
  <si>
    <t>n</t>
  </si>
  <si>
    <t>a</t>
  </si>
  <si>
    <t>Else</t>
  </si>
  <si>
    <t>End If</t>
  </si>
  <si>
    <t>t</t>
  </si>
  <si>
    <t>k</t>
  </si>
  <si>
    <t>Cp</t>
  </si>
  <si>
    <t>Pr</t>
  </si>
  <si>
    <r>
      <t>r</t>
    </r>
    <r>
      <rPr>
        <vertAlign val="subscript"/>
        <sz val="10"/>
        <rFont val="Arial"/>
        <family val="2"/>
      </rPr>
      <t>agua</t>
    </r>
  </si>
  <si>
    <t>kJ/(kg*K)</t>
  </si>
  <si>
    <r>
      <t>kg/m</t>
    </r>
    <r>
      <rPr>
        <vertAlign val="superscript"/>
        <sz val="10"/>
        <rFont val="Arial"/>
        <family val="2"/>
      </rPr>
      <t>3</t>
    </r>
    <r>
      <rPr>
        <sz val="10"/>
        <rFont val="Arial"/>
        <family val="2"/>
      </rPr>
      <t xml:space="preserve"> </t>
    </r>
  </si>
  <si>
    <t>Pa s</t>
  </si>
  <si>
    <t>Atmospheric air properties as a function of the temperature</t>
  </si>
  <si>
    <t xml:space="preserve">Atmospheric air properties as a function </t>
  </si>
  <si>
    <t>of the temperature</t>
  </si>
  <si>
    <t>(Table A.4)</t>
  </si>
  <si>
    <t xml:space="preserve">[1] </t>
  </si>
  <si>
    <t>Psat</t>
  </si>
  <si>
    <t>Saturation properties of water as a function of the temperature</t>
  </si>
  <si>
    <t xml:space="preserve">Saturated Water Properties as a Function </t>
  </si>
  <si>
    <t>of Temperature (Table A.6)</t>
  </si>
  <si>
    <t>Pipe Thickness [mm], according ASME B36.10M</t>
  </si>
  <si>
    <t>ASME B36.10M SCHEDULE / IDENTIFICATION</t>
  </si>
  <si>
    <t>Application</t>
  </si>
  <si>
    <t>Dn =</t>
  </si>
  <si>
    <t>Size</t>
  </si>
  <si>
    <r>
      <t>d</t>
    </r>
    <r>
      <rPr>
        <b/>
        <vertAlign val="subscript"/>
        <sz val="8"/>
        <color indexed="9"/>
        <rFont val="Arial Narrow"/>
        <family val="2"/>
      </rPr>
      <t>ext</t>
    </r>
  </si>
  <si>
    <t>STD</t>
  </si>
  <si>
    <t>XS</t>
  </si>
  <si>
    <t>XXS</t>
  </si>
  <si>
    <t>(with input validation)</t>
  </si>
  <si>
    <t>SCH =</t>
  </si>
  <si>
    <r>
      <t>d</t>
    </r>
    <r>
      <rPr>
        <vertAlign val="subscript"/>
        <sz val="10"/>
        <rFont val="Arial"/>
        <family val="2"/>
      </rPr>
      <t>i</t>
    </r>
    <r>
      <rPr>
        <sz val="10"/>
        <rFont val="Arial"/>
        <family val="2"/>
      </rPr>
      <t xml:space="preserve"> =</t>
    </r>
  </si>
  <si>
    <t>Pipe_Imp_CS_Dint_dn_sch</t>
  </si>
  <si>
    <r>
      <t>d</t>
    </r>
    <r>
      <rPr>
        <vertAlign val="subscript"/>
        <sz val="10"/>
        <rFont val="Arial"/>
        <family val="2"/>
      </rPr>
      <t>e</t>
    </r>
    <r>
      <rPr>
        <sz val="10"/>
        <rFont val="Arial"/>
        <family val="2"/>
      </rPr>
      <t xml:space="preserve"> =</t>
    </r>
  </si>
  <si>
    <t>Pipe_Imp_CS_Dext_dn</t>
  </si>
  <si>
    <t>Pipe_Imp_CS_Thickness_dn_sch</t>
  </si>
  <si>
    <t>(without input validation)</t>
  </si>
  <si>
    <t>The shedule entered is wrong</t>
  </si>
  <si>
    <t xml:space="preserve">                            'PipeImp_CS_Dext_dn</t>
  </si>
  <si>
    <t xml:space="preserve"> 'The function  PipeImp_CS_Dext_dn  gives the exterior diameter of a pipe with</t>
  </si>
  <si>
    <t xml:space="preserve"> 'nominal diameter   dn [in]</t>
  </si>
  <si>
    <t xml:space="preserve"> 'If the diameter is a fraction, the input cell has to be formated as a fraction</t>
  </si>
  <si>
    <t xml:space="preserve">     </t>
  </si>
  <si>
    <t xml:space="preserve">    Function PipeImp_CS_Dext_dn(Dn)</t>
  </si>
  <si>
    <t xml:space="preserve">    Dim msg As String</t>
  </si>
  <si>
    <t xml:space="preserve">    Dim C(36, 3) As Variant</t>
  </si>
  <si>
    <t xml:space="preserve">    Mensaje = "NO"</t>
  </si>
  <si>
    <t xml:space="preserve">    </t>
  </si>
  <si>
    <t>' Exterior diameters according ASME B36.10M, from Sheet 6.CS_Imp, 3th column</t>
  </si>
  <si>
    <t xml:space="preserve">    For m = 1 To 36</t>
  </si>
  <si>
    <t xml:space="preserve">          C(m, 3) = ThisWorkbook.Worksheets("6.CS_Imp").Cells(m, 3).Value</t>
  </si>
  <si>
    <t xml:space="preserve">    Next m</t>
  </si>
  <si>
    <t>' The corresponding line of the matrix C is asigned to its Dn-value</t>
  </si>
  <si>
    <t>If Dn = 0.5 Then</t>
  </si>
  <si>
    <t>x = 7</t>
  </si>
  <si>
    <t>ElseIf Dn = 0.75 Then x = 8</t>
  </si>
  <si>
    <t>ElseIf Dn = 1 Then x = 9</t>
  </si>
  <si>
    <t>ElseIf Dn = 1.5 Then x = 10</t>
  </si>
  <si>
    <t>ElseIf Dn = 2 Then x = 11</t>
  </si>
  <si>
    <t>ElseIf Dn = 3 Then x = 12</t>
  </si>
  <si>
    <t>ElseIf Dn = 4 Then x = 13</t>
  </si>
  <si>
    <t>ElseIf Dn = 5 Then x = 14</t>
  </si>
  <si>
    <t>ElseIf Dn = 6 Then x = 15</t>
  </si>
  <si>
    <t>ElseIf Dn = 8 Then x = 16</t>
  </si>
  <si>
    <t>ElseIf Dn = 10 Then x = 17</t>
  </si>
  <si>
    <t>ElseIf Dn = 12 Then x = 18</t>
  </si>
  <si>
    <t>ElseIf Dn = 14 Then x = 19</t>
  </si>
  <si>
    <t>ElseIf Dn = 16 Then x = 20</t>
  </si>
  <si>
    <t>ElseIf Dn = 18 Then x = 21</t>
  </si>
  <si>
    <t>ElseIf Dn = 20 Then x = 22</t>
  </si>
  <si>
    <t>ElseIf Dn = 22 Then x = 23</t>
  </si>
  <si>
    <t>ElseIf Dn = 24 Then x = 24</t>
  </si>
  <si>
    <t>ElseIf Dn = 26 Then x = 26</t>
  </si>
  <si>
    <t>ElseIf Dn = 28 Then x = 26</t>
  </si>
  <si>
    <t>ElseIf Dn = 30 Then x = 27</t>
  </si>
  <si>
    <t>ElseIf Dn = 32 Then x = 28</t>
  </si>
  <si>
    <t>ElseIf Dn = 34 Then x = 29</t>
  </si>
  <si>
    <t>ElseIf Dn = 36 Then x = 30</t>
  </si>
  <si>
    <t>ElseIf Dn = 38 Then x = 31</t>
  </si>
  <si>
    <t>ElseIf Dn = 40 Then x = 32</t>
  </si>
  <si>
    <t>ElseIf Dn = 42 Then x = 33</t>
  </si>
  <si>
    <t>ElseIf Dn = 44 Then x = 34</t>
  </si>
  <si>
    <t>ElseIf Dn = 46 Then x = 35</t>
  </si>
  <si>
    <t>ElseIf Dn = 48 Then x = 36</t>
  </si>
  <si>
    <t>' If the Dn-value is not within the given values,</t>
  </si>
  <si>
    <t>' The function returns Dext = "N/A"</t>
  </si>
  <si>
    <t xml:space="preserve">      PipeImp_CS_Dext_dn = "N/A"</t>
  </si>
  <si>
    <t xml:space="preserve">      Exit Function</t>
  </si>
  <si>
    <t>' In case the input value for Dn was identified and therefore an x-value  "x" has been defined,</t>
  </si>
  <si>
    <t>' the value of the matrix element (x,3) is assigned to de exterior diameter Dext</t>
  </si>
  <si>
    <t>PipeImp_CS_Dext_dn = C(x, 3)</t>
  </si>
  <si>
    <t>End Function</t>
  </si>
  <si>
    <t xml:space="preserve">                        'PipeImp_CS_Thickness_dn_sch</t>
  </si>
  <si>
    <t xml:space="preserve"> 'The function  PipeImp_CS_Thickness_dn_sch  gives the thickness of a pipe with</t>
  </si>
  <si>
    <t xml:space="preserve"> 'nominal diameter   dn [in] and schedule  sch</t>
  </si>
  <si>
    <t xml:space="preserve"> 'If the diameter is a fraction, the input cell ha to be formated as a fraction</t>
  </si>
  <si>
    <t xml:space="preserve">   Function PipeImp_CS_Thickness_dn_sch(Dn, SCH)</t>
  </si>
  <si>
    <t xml:space="preserve">  </t>
  </si>
  <si>
    <t xml:space="preserve">    Dim C(36, 17) As Variant</t>
  </si>
  <si>
    <t>' Thickness according ASME B36.10M, from Sheet 6.CS_Imp</t>
  </si>
  <si>
    <t xml:space="preserve">          For j = 1 To 17</t>
  </si>
  <si>
    <t xml:space="preserve">                C(m, j) = ThisWorkbook.Worksheets("6.CS_Imp").Cells(m, j).Value</t>
  </si>
  <si>
    <t xml:space="preserve">          Next j</t>
  </si>
  <si>
    <t xml:space="preserve">  If PipeImp_CS_Dext_dn(Dn) = "N/A" Then</t>
  </si>
  <si>
    <t xml:space="preserve">        PipeImp_CS_Thickness_dn_sch = "N/A"</t>
  </si>
  <si>
    <t xml:space="preserve">        Exit Function</t>
  </si>
  <si>
    <t xml:space="preserve">  End If</t>
  </si>
  <si>
    <t xml:space="preserve">    PipeImp_CS_Thickness_dn_sch(Dn, SCH) = "N/A"</t>
  </si>
  <si>
    <t xml:space="preserve">    Exit Function</t>
  </si>
  <si>
    <t xml:space="preserve">   </t>
  </si>
  <si>
    <t>If SCH = 5 Then</t>
  </si>
  <si>
    <t>Y = 4</t>
  </si>
  <si>
    <t>ElseIf SCH = 10 Then Y = 5</t>
  </si>
  <si>
    <t>ElseIf SCH = 20 Then Y = 6</t>
  </si>
  <si>
    <t>ElseIf SCH = 30 Then Y = 7</t>
  </si>
  <si>
    <t>ElseIf SCH = 40 Then Y = 8</t>
  </si>
  <si>
    <t>ElseIf SCH = 60 Then Y = 9</t>
  </si>
  <si>
    <t>ElseIf SCH = 80 Then Y = 10</t>
  </si>
  <si>
    <t>ElseIf SCH = 100 Then Y = 11</t>
  </si>
  <si>
    <t>ElseIf SCH = 120 Then Y = 12</t>
  </si>
  <si>
    <t>ElseIf SCH = 140 Then Y = 13</t>
  </si>
  <si>
    <t>ElseIf SCH = 160 Then Y = 14</t>
  </si>
  <si>
    <t>ElseIf SCH = "STD" Then Y = 15</t>
  </si>
  <si>
    <t>ElseIf SCH = "XS" Then Y = 16</t>
  </si>
  <si>
    <t>ElseIf SCH = "XXS" Then Y = 17</t>
  </si>
  <si>
    <t xml:space="preserve">   PipeImp_CS_Thickness_dn_sch = "N/A"</t>
  </si>
  <si>
    <t xml:space="preserve">   Exit Function</t>
  </si>
  <si>
    <t>PipeImp_CS_Thickness_dn_sch = C(x, Y)</t>
  </si>
  <si>
    <t xml:space="preserve">    If PipeImp_CS_Thickness_dn_sch = " - " Then</t>
  </si>
  <si>
    <t xml:space="preserve">    End If</t>
  </si>
  <si>
    <t xml:space="preserve">                        'PipeImp_CS_Dint_dn_sch</t>
  </si>
  <si>
    <t xml:space="preserve">                        </t>
  </si>
  <si>
    <t xml:space="preserve"> 'The function  PipeImp_CS_Dint_dn_sch  gives the interior diameter of a pipe with</t>
  </si>
  <si>
    <t>Function PipeImp_CS_Dint_dn_sch(Dn, SCH)</t>
  </si>
  <si>
    <t xml:space="preserve">    If PipeImp_CS_Thickness_dn_sch(Dn, SCH) = "N/A" Then</t>
  </si>
  <si>
    <t xml:space="preserve">        PipeImp_CS_Dint_dn_sch = "N/A"</t>
  </si>
  <si>
    <t xml:space="preserve">    If PipeImp_CS_Dext_dn(Dn) = "N/A" Then</t>
  </si>
  <si>
    <t xml:space="preserve">    PipeImp_CS_Dint_dn_sch = PipeImp_CS_Dext_dn(Dn) - PipeImp_CS_Thickness_dn_sch(Dn, SCH) * 2</t>
  </si>
  <si>
    <t>[1]</t>
  </si>
  <si>
    <t>Heat ans mass transfer</t>
  </si>
  <si>
    <t>Anthony F. Mills</t>
  </si>
  <si>
    <t>Irwin, 1995</t>
  </si>
  <si>
    <t>[2]</t>
  </si>
  <si>
    <t>Heat transfer</t>
  </si>
  <si>
    <t>J. P. Holman</t>
  </si>
  <si>
    <t>McGraw-Hill, 1989</t>
  </si>
  <si>
    <t>http://www.fi.uba.ar/archivos/institutos_seleccion_bombas</t>
  </si>
  <si>
    <t>Selección fina de bombas</t>
  </si>
  <si>
    <t>Sumergencia mínima</t>
  </si>
  <si>
    <t>http://prueba2.aguapedia.org/master/ponencias/modulo6/ponencias_modulo06_master_05-07/diseno_redes_y_estaciones_bombeo.pdf</t>
  </si>
  <si>
    <t>Hidrostal</t>
  </si>
  <si>
    <t>[4]</t>
  </si>
  <si>
    <t>http://www.hidrostal-peru.com/images_turbinas/tipo_vn.pdf</t>
  </si>
  <si>
    <t>[5]</t>
  </si>
  <si>
    <t>http://www.scribd.com/doc/63456172/66/Sumergencia-minima</t>
  </si>
  <si>
    <t>[3]</t>
  </si>
  <si>
    <t>[11]</t>
  </si>
  <si>
    <t>[12]</t>
  </si>
  <si>
    <t>kJ/kg</t>
  </si>
  <si>
    <r>
      <t>To:</t>
    </r>
    <r>
      <rPr>
        <sz val="10"/>
        <color indexed="8"/>
        <rFont val="Tahoma"/>
        <family val="2"/>
      </rPr>
      <t xml:space="preserve"> Cruz, Carlos</t>
    </r>
  </si>
  <si>
    <r>
      <t>Subject:</t>
    </r>
    <r>
      <rPr>
        <sz val="10"/>
        <color indexed="8"/>
        <rFont val="Tahoma"/>
        <family val="2"/>
      </rPr>
      <t xml:space="preserve"> FW: Steam-dat </t>
    </r>
  </si>
  <si>
    <r>
      <t>Subject:</t>
    </r>
    <r>
      <rPr>
        <sz val="10"/>
        <color indexed="8"/>
        <rFont val="Tahoma"/>
        <family val="2"/>
      </rPr>
      <t xml:space="preserve"> RE: Steam-dat </t>
    </r>
  </si>
  <si>
    <t>Regards</t>
  </si>
  <si>
    <r>
      <t>From:</t>
    </r>
    <r>
      <rPr>
        <sz val="10"/>
        <color indexed="8"/>
        <rFont val="Tahoma"/>
        <family val="2"/>
      </rPr>
      <t xml:space="preserve"> Delin Lennart [mailto:Lennart.Delin@afconsult.com]</t>
    </r>
  </si>
  <si>
    <r>
      <t>Sent:</t>
    </r>
    <r>
      <rPr>
        <sz val="10"/>
        <color indexed="8"/>
        <rFont val="Tahoma"/>
        <family val="2"/>
      </rPr>
      <t xml:space="preserve"> Tuesday, September 25, 2007 2:57 AM</t>
    </r>
  </si>
  <si>
    <r>
      <t>Cc:</t>
    </r>
    <r>
      <rPr>
        <sz val="10"/>
        <color indexed="8"/>
        <rFont val="Tahoma"/>
        <family val="2"/>
      </rPr>
      <t xml:space="preserve"> Nygaard Johan</t>
    </r>
  </si>
  <si>
    <t>Carlos,</t>
  </si>
  <si>
    <t>The file is still available and free to use at http://www.afconsult.com/templates/Page.asp?id=38516, unfortunately the webpage for the description is in swedish, but all files are in english. The links are:</t>
  </si>
  <si>
    <t>Steamdat (zip-fil, 130 kB)                                        Link to download Steamdat</t>
  </si>
  <si>
    <t>Beskrivning av Steamdat (pdf, 35 kB)</t>
  </si>
  <si>
    <t>We will try to fix the language.</t>
  </si>
  <si>
    <t>Best regards</t>
  </si>
  <si>
    <t>Lennart</t>
  </si>
  <si>
    <t>Lennart Delin</t>
  </si>
  <si>
    <t xml:space="preserve">Senior Consultant, ÅF-Process </t>
  </si>
  <si>
    <t>Visiting address: Fleminggatan 7 | Delivery: Box 8309, SE-104 20 Stockholm</t>
  </si>
  <si>
    <r>
      <t xml:space="preserve">Direct: </t>
    </r>
    <r>
      <rPr>
        <sz val="7.5"/>
        <color indexed="10"/>
        <rFont val="Verdana"/>
        <family val="2"/>
      </rPr>
      <t>+46 (0)10 505 12 78</t>
    </r>
    <r>
      <rPr>
        <sz val="7.5"/>
        <color indexed="23"/>
        <rFont val="Verdana"/>
        <family val="2"/>
      </rPr>
      <t xml:space="preserve"> | Fax: </t>
    </r>
    <r>
      <rPr>
        <sz val="7.5"/>
        <color indexed="10"/>
        <rFont val="Verdana"/>
        <family val="2"/>
      </rPr>
      <t>+46 (0)10 505  27 57</t>
    </r>
    <r>
      <rPr>
        <sz val="7.5"/>
        <color indexed="23"/>
        <rFont val="Verdana"/>
        <family val="2"/>
      </rPr>
      <t xml:space="preserve"> | Mobile: +46 (0)70 342 12 78</t>
    </r>
  </si>
  <si>
    <r>
      <t>e-mail: </t>
    </r>
    <r>
      <rPr>
        <sz val="7.5"/>
        <color indexed="8"/>
        <rFont val="Verdana"/>
        <family val="2"/>
      </rPr>
      <t>lennart.delin@afconsult.com</t>
    </r>
    <r>
      <rPr>
        <sz val="7.5"/>
        <color indexed="23"/>
        <rFont val="Verdana"/>
        <family val="2"/>
      </rPr>
      <t xml:space="preserve"> | </t>
    </r>
    <r>
      <rPr>
        <sz val="7.5"/>
        <color indexed="8"/>
        <rFont val="Verdana"/>
        <family val="2"/>
      </rPr>
      <t>http://www.afconsult.com</t>
    </r>
  </si>
  <si>
    <t>New phonenumber</t>
  </si>
  <si>
    <r>
      <t>From:</t>
    </r>
    <r>
      <rPr>
        <sz val="10"/>
        <color indexed="8"/>
        <rFont val="Tahoma"/>
        <family val="2"/>
      </rPr>
      <t xml:space="preserve"> Cruz, Carlos [mailto:CCruz@hatch.cl]</t>
    </r>
  </si>
  <si>
    <r>
      <t>Sent:</t>
    </r>
    <r>
      <rPr>
        <sz val="10"/>
        <color indexed="8"/>
        <rFont val="Tahoma"/>
        <family val="2"/>
      </rPr>
      <t xml:space="preserve"> den 24 september 2007 23:46</t>
    </r>
  </si>
  <si>
    <r>
      <t>To:</t>
    </r>
    <r>
      <rPr>
        <sz val="10"/>
        <color indexed="8"/>
        <rFont val="Tahoma"/>
        <family val="2"/>
      </rPr>
      <t xml:space="preserve"> Delin Lennart</t>
    </r>
  </si>
  <si>
    <t> Hi  Lennart,</t>
  </si>
  <si>
    <t>I would like to send this lines to Johan, Could you send them to him?</t>
  </si>
  <si>
    <t>Thanks. </t>
  </si>
  <si>
    <t>Hi Johan</t>
  </si>
  <si>
    <t>Do you remember me, Carlos Cruz, the Chilean engineer who asked you  a permission to put your Steam-dat file on a certain web-page?</t>
  </si>
  <si>
    <t>You agree then to give me a link in the web page your company where it would be possible to download the file. The idea was that we would say  “this add-in is available for free from your company”, and we would insert the link you would give us.</t>
  </si>
  <si>
    <t>The question is now, are you still decided to allow this file to be downloaded from your web page?</t>
  </si>
  <si>
    <t>If you have not changed your mind, please let me know and tell me how would be possible to download   your Steam-dat file.</t>
  </si>
  <si>
    <t>I thank you in advance.</t>
  </si>
  <si>
    <t>Carlos J. Cruz</t>
  </si>
  <si>
    <t>h</t>
  </si>
  <si>
    <t>Constant specific volume</t>
  </si>
  <si>
    <t>Constant specific volume  v  [m3/kg ]</t>
  </si>
  <si>
    <t>p</t>
  </si>
  <si>
    <t>t(p,v)</t>
  </si>
  <si>
    <t>h(t,p)</t>
  </si>
  <si>
    <t>Constant entropy</t>
  </si>
  <si>
    <t>Constant entropy  s  [kJ / (kg K ]</t>
  </si>
  <si>
    <t>h(p,s)</t>
  </si>
  <si>
    <t>Constant Temperature</t>
  </si>
  <si>
    <t>Constant temperature t  [ºC]</t>
  </si>
  <si>
    <t>h(p,t)</t>
  </si>
  <si>
    <t>Constant Quality</t>
  </si>
  <si>
    <t>Steam quality  x</t>
  </si>
  <si>
    <t>h(p,x)</t>
  </si>
  <si>
    <t>Mollier diagram is a graphical representation of the thermodynamic properties and states of materials involving "Enthalpy" on one of the coordinates. Mollier diagrams are named after Richard Mollier.</t>
  </si>
  <si>
    <t xml:space="preserve">Richard Mollier (1863-1935) was a professor at Dresden University who pioneered the graphical display of the relationship of temperature, pressure, enthalpy, entropy and volume of steam and </t>
  </si>
  <si>
    <t xml:space="preserve">moist air that has since aided the teaching of thermodynamics to many generations of engineers. His enthalpy-entropy diagram for steam was first published in 1904. </t>
  </si>
  <si>
    <t>He continued his work to update his thermodynamic diagrams and steam tables to account for new technical developments.</t>
  </si>
  <si>
    <t>Professor Mollier was active in the area of the gasification and combustion processes as related to steam engines, combustion engines and refrigeration plants.</t>
  </si>
  <si>
    <t>At the 1923 Thermodynamics Conference held in Los Angles, Professor Mollier was bestowed with the great honor of naming all thermodynamic diagrams having enthalpy as one of its coordinates as a "Mollier Diagram".</t>
  </si>
  <si>
    <t>Mollier diagrams are routinely used in the design work associated with power plants (fossil or nuclear), compressors, steam turbines, refrigeration systems, air conditioning equipment to visualize the working cycles of thermodynamic systems</t>
  </si>
  <si>
    <t>Professor at the Maschinenbau Laboratory of the Technische Universität Dresden</t>
  </si>
  <si>
    <t>h =</t>
  </si>
  <si>
    <t>H2O_Enthalpy_p_x(p,x)</t>
  </si>
  <si>
    <t>H2O_Enthalpy_t_p(B$4,C7)</t>
  </si>
  <si>
    <t>H2O_Enthalpy_p_s(p,s)</t>
  </si>
  <si>
    <t>t =</t>
  </si>
  <si>
    <t>H2O_Temperature_p_v(p,v)</t>
  </si>
  <si>
    <t xml:space="preserve"> =H2O_Enthalpy_t_p(C9,B9)</t>
  </si>
  <si>
    <t>H2O_Enthalpy_t_p(t,p)</t>
  </si>
  <si>
    <t>°C</t>
  </si>
  <si>
    <t>Mollier diagram for water</t>
  </si>
  <si>
    <t>This graphic has been drawn using the Steamdat water function</t>
  </si>
  <si>
    <t>This excellent set of functions is available and free to use (See sheet Steamdat)</t>
  </si>
  <si>
    <t>www.piping-tolls.net</t>
  </si>
  <si>
    <t>cjcruz[at]piping-tools.net</t>
  </si>
  <si>
    <t>Rev. Cjc. 04.04.2016</t>
  </si>
  <si>
    <t>Note. At the time of this revision, the link of Afconsult is not working.</t>
  </si>
  <si>
    <t xml:space="preserve">The company, that is offering for free this file, is undertaking a major </t>
  </si>
  <si>
    <t>change on his page. The file will be soon again available</t>
  </si>
  <si>
    <t>Date of this note: 04.04.2016</t>
  </si>
  <si>
    <t>www.piping-tools.net</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</si>
</sst>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0.0000"/>
  </numFmts>
  <fonts count="97">
    <font>
      <sz val="10"/>
      <color theme="1"/>
      <name val="Arial"/>
      <family val="2"/>
    </font>
    <font>
      <sz val="10"/>
      <color indexed="8"/>
      <name val="Arial"/>
      <family val="2"/>
    </font>
    <font>
      <sz val="10"/>
      <name val="MS Sans Serif"/>
      <family val="2"/>
    </font>
    <font>
      <sz val="10"/>
      <name val="Arial"/>
      <family val="2"/>
    </font>
    <font>
      <sz val="8"/>
      <name val="Arial"/>
      <family val="2"/>
    </font>
    <font>
      <b/>
      <sz val="10"/>
      <name val="Arial"/>
      <family val="2"/>
    </font>
    <font>
      <vertAlign val="subscript"/>
      <sz val="10"/>
      <name val="Arial"/>
      <family val="2"/>
    </font>
    <font>
      <sz val="10"/>
      <name val="Symbol"/>
      <family val="1"/>
    </font>
    <font>
      <sz val="8"/>
      <name val="Arial Narrow"/>
      <family val="2"/>
    </font>
    <font>
      <vertAlign val="superscript"/>
      <sz val="10"/>
      <name val="Arial"/>
      <family val="2"/>
    </font>
    <font>
      <b/>
      <sz val="10"/>
      <color indexed="12"/>
      <name val="Arial"/>
      <family val="2"/>
    </font>
    <font>
      <sz val="16"/>
      <color indexed="12"/>
      <name val="Arial"/>
      <family val="2"/>
    </font>
    <font>
      <b/>
      <sz val="10"/>
      <name val="MS Sans Serif"/>
      <family val="2"/>
    </font>
    <font>
      <b/>
      <sz val="8"/>
      <color indexed="9"/>
      <name val="Arial Narrow"/>
      <family val="2"/>
    </font>
    <font>
      <b/>
      <vertAlign val="subscript"/>
      <sz val="8"/>
      <color indexed="9"/>
      <name val="Arial Narrow"/>
      <family val="2"/>
    </font>
    <font>
      <sz val="10"/>
      <color indexed="8"/>
      <name val="Tahoma"/>
      <family val="2"/>
    </font>
    <font>
      <sz val="7.5"/>
      <color indexed="23"/>
      <name val="Verdana"/>
      <family val="2"/>
    </font>
    <font>
      <sz val="7.5"/>
      <color indexed="10"/>
      <name val="Verdana"/>
      <family val="2"/>
    </font>
    <font>
      <sz val="7.5"/>
      <color indexed="8"/>
      <name val="Verdana"/>
      <family val="2"/>
    </font>
    <font>
      <b/>
      <u val="single"/>
      <sz val="10"/>
      <name val="Arial"/>
      <family val="2"/>
    </font>
    <font>
      <b/>
      <i/>
      <sz val="10"/>
      <name val="Arial"/>
      <family val="2"/>
    </font>
    <font>
      <sz val="10"/>
      <color indexed="48"/>
      <name val="Arial"/>
      <family val="2"/>
    </font>
    <font>
      <u val="single"/>
      <sz val="10"/>
      <name val="Arial"/>
      <family val="2"/>
    </font>
    <font>
      <b/>
      <sz val="14"/>
      <name val="Arial"/>
      <family val="2"/>
    </font>
    <font>
      <sz val="17.5"/>
      <color indexed="8"/>
      <name val="Arial"/>
      <family val="2"/>
    </font>
    <font>
      <b/>
      <sz val="8"/>
      <color indexed="8"/>
      <name val="Arial"/>
      <family val="2"/>
    </font>
    <font>
      <u val="single"/>
      <sz val="10"/>
      <color indexed="12"/>
      <name val="Arial"/>
      <family val="2"/>
    </font>
    <font>
      <b/>
      <sz val="10"/>
      <color indexed="8"/>
      <name val="Tahoma"/>
      <family val="2"/>
    </font>
    <font>
      <sz val="12"/>
      <color indexed="8"/>
      <name val="Times New Roman"/>
      <family val="1"/>
    </font>
    <font>
      <sz val="10"/>
      <color indexed="12"/>
      <name val="Arial"/>
      <family val="2"/>
    </font>
    <font>
      <sz val="12"/>
      <color indexed="12"/>
      <name val="Times New Roman"/>
      <family val="1"/>
    </font>
    <font>
      <b/>
      <sz val="10"/>
      <color indexed="23"/>
      <name val="Verdana"/>
      <family val="2"/>
    </font>
    <font>
      <b/>
      <sz val="7.5"/>
      <color indexed="23"/>
      <name val="Verdana"/>
      <family val="2"/>
    </font>
    <font>
      <i/>
      <sz val="10"/>
      <color indexed="10"/>
      <name val="Verdana"/>
      <family val="2"/>
    </font>
    <font>
      <sz val="10"/>
      <color indexed="8"/>
      <name val="Times New Roman"/>
      <family val="1"/>
    </font>
    <font>
      <sz val="14"/>
      <color indexed="8"/>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2"/>
      <color indexed="8"/>
      <name val="Arial"/>
      <family val="2"/>
    </font>
    <font>
      <b/>
      <sz val="14"/>
      <color indexed="40"/>
      <name val="Arial"/>
      <family val="2"/>
    </font>
    <font>
      <u val="single"/>
      <sz val="8"/>
      <color indexed="12"/>
      <name val="Arial"/>
      <family val="2"/>
    </font>
    <font>
      <sz val="8"/>
      <color indexed="40"/>
      <name val="Arial"/>
      <family val="2"/>
    </font>
    <font>
      <b/>
      <sz val="17.5"/>
      <color indexed="8"/>
      <name val="Arial"/>
      <family val="2"/>
    </font>
    <font>
      <b/>
      <sz val="9"/>
      <color indexed="8"/>
      <name val="Arial"/>
      <family val="2"/>
    </font>
    <font>
      <sz val="5.5"/>
      <color indexed="10"/>
      <name val="Arial"/>
      <family val="2"/>
    </font>
    <font>
      <sz val="5.5"/>
      <color indexed="8"/>
      <name val="Arial"/>
      <family val="2"/>
    </font>
    <font>
      <b/>
      <sz val="5.5"/>
      <color indexed="14"/>
      <name val="Arial"/>
      <family val="2"/>
    </font>
    <font>
      <b/>
      <sz val="8"/>
      <color indexed="14"/>
      <name val="Arial"/>
      <family val="2"/>
    </font>
    <font>
      <b/>
      <sz val="12.25"/>
      <color indexed="14"/>
      <name val="Arial"/>
      <family val="2"/>
    </font>
    <font>
      <sz val="8"/>
      <color indexed="6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Tahoma"/>
      <family val="2"/>
    </font>
    <font>
      <sz val="12"/>
      <color theme="1"/>
      <name val="Times New Roman"/>
      <family val="1"/>
    </font>
    <font>
      <sz val="10"/>
      <color rgb="FF0000FF"/>
      <name val="Arial"/>
      <family val="2"/>
    </font>
    <font>
      <sz val="12"/>
      <color rgb="FF0000FF"/>
      <name val="Times New Roman"/>
      <family val="1"/>
    </font>
    <font>
      <b/>
      <sz val="10"/>
      <color rgb="FF808080"/>
      <name val="Verdana"/>
      <family val="2"/>
    </font>
    <font>
      <b/>
      <sz val="7.5"/>
      <color rgb="FF808080"/>
      <name val="Verdana"/>
      <family val="2"/>
    </font>
    <font>
      <sz val="7.5"/>
      <color rgb="FF808080"/>
      <name val="Verdana"/>
      <family val="2"/>
    </font>
    <font>
      <i/>
      <sz val="10"/>
      <color rgb="FFFF0000"/>
      <name val="Verdana"/>
      <family val="2"/>
    </font>
    <font>
      <sz val="10"/>
      <color theme="1"/>
      <name val="Times New Roman"/>
      <family val="1"/>
    </font>
    <font>
      <sz val="14"/>
      <color theme="1"/>
      <name val="Arial"/>
      <family val="2"/>
    </font>
    <font>
      <sz val="12"/>
      <color theme="1"/>
      <name val="Arial"/>
      <family val="2"/>
    </font>
    <font>
      <b/>
      <sz val="14"/>
      <color rgb="FF00B0F0"/>
      <name val="Arial"/>
      <family val="2"/>
    </font>
    <font>
      <sz val="8"/>
      <color theme="1"/>
      <name val="Arial"/>
      <family val="2"/>
    </font>
    <font>
      <u val="single"/>
      <sz val="8"/>
      <color theme="10"/>
      <name val="Arial"/>
      <family val="2"/>
    </font>
    <font>
      <sz val="8"/>
      <color rgb="FF00B0F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indexed="52"/>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double">
        <color indexed="12"/>
      </top>
      <bottom/>
    </border>
    <border>
      <left style="double">
        <color indexed="12"/>
      </left>
      <right/>
      <top/>
      <bottom/>
    </border>
    <border>
      <left/>
      <right/>
      <top/>
      <bottom style="double">
        <color indexed="12"/>
      </bottom>
    </border>
    <border>
      <left style="medium">
        <color indexed="12"/>
      </left>
      <right/>
      <top/>
      <bottom/>
    </border>
    <border>
      <left/>
      <right style="medium">
        <color indexed="12"/>
      </right>
      <top/>
      <bottom/>
    </border>
    <border>
      <left/>
      <right/>
      <top/>
      <bottom style="medium">
        <color indexed="12"/>
      </bottom>
    </border>
    <border>
      <left/>
      <right style="medium">
        <color indexed="12"/>
      </right>
      <top/>
      <bottom style="medium">
        <color indexed="12"/>
      </bottom>
    </border>
    <border>
      <left style="thin"/>
      <right style="thin"/>
      <top style="thin"/>
      <bottom style="thin"/>
    </border>
    <border>
      <left style="medium">
        <color indexed="12"/>
      </left>
      <right style="thin"/>
      <top style="medium">
        <color indexed="12"/>
      </top>
      <bottom style="thin"/>
    </border>
    <border>
      <left style="thin"/>
      <right style="thin"/>
      <top style="medium">
        <color indexed="12"/>
      </top>
      <bottom style="thin"/>
    </border>
    <border>
      <left style="thin"/>
      <right style="medium">
        <color indexed="12"/>
      </right>
      <top style="medium">
        <color indexed="12"/>
      </top>
      <bottom style="thin"/>
    </border>
    <border>
      <left style="medium">
        <color indexed="12"/>
      </left>
      <right style="thin"/>
      <top style="thin"/>
      <bottom style="thin"/>
    </border>
    <border>
      <left style="thin"/>
      <right style="medium">
        <color indexed="12"/>
      </right>
      <top style="thin"/>
      <bottom style="thin"/>
    </border>
    <border>
      <left style="medium">
        <color indexed="12"/>
      </left>
      <right style="thin"/>
      <top style="thin"/>
      <bottom style="medium">
        <color indexed="12"/>
      </bottom>
    </border>
    <border>
      <left style="thin"/>
      <right style="thin"/>
      <top style="thin"/>
      <bottom style="medium">
        <color indexed="12"/>
      </bottom>
    </border>
    <border>
      <left style="thin"/>
      <right style="medium">
        <color indexed="12"/>
      </right>
      <top style="thin"/>
      <bottom style="medium">
        <color indexed="12"/>
      </bottom>
    </border>
    <border>
      <left style="medium">
        <color indexed="12"/>
      </left>
      <right/>
      <top/>
      <bottom style="medium">
        <color indexed="12"/>
      </bottom>
    </border>
    <border>
      <left style="thin"/>
      <right/>
      <top style="medium">
        <color indexed="12"/>
      </top>
      <bottom style="thin"/>
    </border>
    <border>
      <left style="thin"/>
      <right/>
      <top style="thin"/>
      <bottom style="thin"/>
    </border>
    <border>
      <left style="thin"/>
      <right/>
      <top style="thin"/>
      <bottom style="medium">
        <color indexed="12"/>
      </bottom>
    </border>
    <border>
      <left style="medium">
        <color indexed="12"/>
      </left>
      <right style="thin"/>
      <top style="thin"/>
      <bottom style="thin">
        <color indexed="12"/>
      </bottom>
    </border>
    <border>
      <left style="thin"/>
      <right style="thin"/>
      <top style="thin"/>
      <bottom style="thin">
        <color indexed="12"/>
      </bottom>
    </border>
    <border>
      <left style="thin"/>
      <right/>
      <top style="thin"/>
      <bottom style="thin">
        <color indexed="12"/>
      </bottom>
    </border>
    <border>
      <left style="thin"/>
      <right style="medium">
        <color indexed="12"/>
      </right>
      <top style="thin"/>
      <bottom style="thin">
        <color indexed="12"/>
      </bottom>
    </border>
    <border>
      <left style="double">
        <color indexed="14"/>
      </left>
      <right style="thin"/>
      <top style="double">
        <color indexed="14"/>
      </top>
      <bottom style="thin"/>
    </border>
    <border>
      <left/>
      <right style="thin"/>
      <top style="double">
        <color indexed="14"/>
      </top>
      <bottom style="thin"/>
    </border>
    <border>
      <left style="thin"/>
      <right style="thin"/>
      <top style="double">
        <color indexed="14"/>
      </top>
      <bottom style="thin"/>
    </border>
    <border>
      <left style="thin"/>
      <right style="double">
        <color indexed="14"/>
      </right>
      <top style="double">
        <color indexed="14"/>
      </top>
      <bottom style="thin"/>
    </border>
    <border>
      <left style="double">
        <color indexed="12"/>
      </left>
      <right/>
      <top style="double">
        <color indexed="12"/>
      </top>
      <bottom/>
    </border>
    <border>
      <left style="thin"/>
      <right style="thin"/>
      <top style="double">
        <color indexed="12"/>
      </top>
      <bottom/>
    </border>
    <border>
      <left style="thin"/>
      <right style="double">
        <color indexed="12"/>
      </right>
      <top style="double">
        <color indexed="12"/>
      </top>
      <bottom/>
    </border>
    <border>
      <left style="double">
        <color indexed="14"/>
      </left>
      <right style="double"/>
      <top style="thin"/>
      <bottom/>
    </border>
    <border>
      <left style="thin"/>
      <right style="thin"/>
      <top style="thin"/>
      <bottom/>
    </border>
    <border>
      <left style="thin"/>
      <right style="double">
        <color indexed="14"/>
      </right>
      <top style="thin"/>
      <bottom/>
    </border>
    <border>
      <left style="double">
        <color indexed="12"/>
      </left>
      <right/>
      <top/>
      <bottom style="thin"/>
    </border>
    <border>
      <left style="thin"/>
      <right style="thin"/>
      <top/>
      <bottom style="thin"/>
    </border>
    <border>
      <left style="thin"/>
      <right style="double">
        <color indexed="12"/>
      </right>
      <top/>
      <bottom style="thin"/>
    </border>
    <border>
      <left style="double">
        <color indexed="14"/>
      </left>
      <right style="double">
        <color indexed="14"/>
      </right>
      <top style="double">
        <color indexed="14"/>
      </top>
      <bottom style="thin"/>
    </border>
    <border>
      <left style="thin"/>
      <right style="thin"/>
      <top/>
      <bottom/>
    </border>
    <border>
      <left style="thin"/>
      <right style="double">
        <color indexed="12"/>
      </right>
      <top/>
      <bottom/>
    </border>
    <border>
      <left style="double">
        <color indexed="14"/>
      </left>
      <right style="double">
        <color indexed="14"/>
      </right>
      <top style="thin"/>
      <bottom style="thin"/>
    </border>
    <border>
      <left style="double">
        <color indexed="14"/>
      </left>
      <right style="thin"/>
      <top style="thin"/>
      <bottom style="thin"/>
    </border>
    <border>
      <left/>
      <right style="thin"/>
      <top style="thin"/>
      <bottom style="thin"/>
    </border>
    <border>
      <left style="thin"/>
      <right style="double">
        <color indexed="14"/>
      </right>
      <top style="thin"/>
      <bottom style="thin"/>
    </border>
    <border>
      <left style="double">
        <color indexed="12"/>
      </left>
      <right/>
      <top/>
      <bottom style="double">
        <color indexed="12"/>
      </bottom>
    </border>
    <border>
      <left style="thin"/>
      <right style="thin"/>
      <top/>
      <bottom style="double">
        <color indexed="12"/>
      </bottom>
    </border>
    <border>
      <left style="thin"/>
      <right style="double">
        <color indexed="12"/>
      </right>
      <top/>
      <bottom style="double">
        <color indexed="12"/>
      </bottom>
    </border>
    <border>
      <left style="double">
        <color indexed="14"/>
      </left>
      <right style="double">
        <color indexed="14"/>
      </right>
      <top style="thin"/>
      <bottom style="double">
        <color indexed="14"/>
      </bottom>
    </border>
    <border>
      <left style="double">
        <color indexed="14"/>
      </left>
      <right style="thin"/>
      <top style="thin"/>
      <bottom style="double">
        <color indexed="14"/>
      </bottom>
    </border>
    <border>
      <left style="thin"/>
      <right style="thin"/>
      <top style="thin"/>
      <bottom style="double">
        <color indexed="14"/>
      </bottom>
    </border>
    <border>
      <left style="thin"/>
      <right style="double">
        <color indexed="14"/>
      </right>
      <top style="thin"/>
      <bottom style="double">
        <color indexed="14"/>
      </bottom>
    </border>
    <border>
      <left style="medium">
        <color indexed="12"/>
      </left>
      <right style="thin"/>
      <top style="medium">
        <color indexed="12"/>
      </top>
      <bottom/>
    </border>
    <border>
      <left style="medium">
        <color indexed="12"/>
      </left>
      <right style="thin"/>
      <top/>
      <bottom style="medium">
        <color indexed="12"/>
      </bottom>
    </border>
    <border>
      <left/>
      <right/>
      <top style="medium">
        <color indexed="12"/>
      </top>
      <bottom/>
    </border>
    <border>
      <left/>
      <right/>
      <top style="medium">
        <color indexed="12"/>
      </top>
      <bottom style="medium">
        <color indexed="12"/>
      </bottom>
    </border>
    <border>
      <left/>
      <right style="medium">
        <color indexed="12"/>
      </right>
      <top style="medium">
        <color indexed="12"/>
      </top>
      <bottom/>
    </border>
    <border>
      <left style="thin"/>
      <right/>
      <top style="medium">
        <color indexed="12"/>
      </top>
      <bottom/>
    </border>
    <border>
      <left style="thin"/>
      <right style="medium">
        <color indexed="12"/>
      </right>
      <top style="medium">
        <color indexed="12"/>
      </top>
      <bottom/>
    </border>
    <border>
      <left style="thin"/>
      <right/>
      <top/>
      <bottom style="medium">
        <color indexed="12"/>
      </bottom>
    </border>
    <border>
      <left style="thin"/>
      <right style="medium">
        <color indexed="12"/>
      </right>
      <top/>
      <bottom style="medium">
        <color indexed="12"/>
      </bottom>
    </border>
    <border>
      <left style="medium">
        <color indexed="12"/>
      </left>
      <right style="medium">
        <color indexed="12"/>
      </right>
      <top style="medium">
        <color indexed="12"/>
      </top>
      <bottom/>
    </border>
    <border>
      <left style="thin"/>
      <right style="medium">
        <color indexed="12"/>
      </right>
      <top/>
      <bottom/>
    </border>
    <border>
      <left style="medium">
        <color indexed="12"/>
      </left>
      <right style="medium">
        <color indexed="12"/>
      </right>
      <top style="medium">
        <color indexed="12"/>
      </top>
      <bottom style="medium">
        <color indexed="12"/>
      </bottom>
    </border>
    <border>
      <left/>
      <right style="medium">
        <color indexed="12"/>
      </right>
      <top style="medium">
        <color indexed="12"/>
      </top>
      <bottom style="medium">
        <color indexed="12"/>
      </bottom>
    </border>
    <border>
      <left/>
      <right style="thin"/>
      <top style="medium">
        <color indexed="12"/>
      </top>
      <bottom/>
    </border>
    <border>
      <left style="medium">
        <color indexed="12"/>
      </left>
      <right style="thin"/>
      <top style="medium">
        <color indexed="12"/>
      </top>
      <bottom style="medium">
        <color indexed="12"/>
      </bottom>
    </border>
    <border>
      <left style="thin"/>
      <right style="medium">
        <color indexed="12"/>
      </right>
      <top style="medium">
        <color indexed="12"/>
      </top>
      <bottom style="medium">
        <color indexed="12"/>
      </bottom>
    </border>
    <border>
      <left/>
      <right style="thin"/>
      <top style="medium">
        <color indexed="12"/>
      </top>
      <bottom style="medium">
        <color indexed="12"/>
      </bottom>
    </border>
    <border>
      <left style="thin"/>
      <right/>
      <top style="medium">
        <color indexed="12"/>
      </top>
      <bottom style="medium">
        <color indexed="12"/>
      </bottom>
    </border>
    <border>
      <left/>
      <right style="thin"/>
      <top/>
      <bottom style="medium">
        <color indexed="12"/>
      </bottom>
    </border>
    <border>
      <left style="medium">
        <color indexed="12"/>
      </left>
      <right/>
      <top style="medium">
        <color indexed="12"/>
      </top>
      <bottom/>
    </border>
    <border>
      <left style="thick">
        <color rgb="FF0070C0"/>
      </left>
      <right style="thin"/>
      <top style="medium">
        <color indexed="12"/>
      </top>
      <bottom/>
    </border>
    <border>
      <left style="thick">
        <color rgb="FF0070C0"/>
      </left>
      <right style="thin"/>
      <top/>
      <bottom style="medium">
        <color indexed="12"/>
      </bottom>
    </border>
    <border>
      <left style="thin"/>
      <right style="thick">
        <color rgb="FF0070C0"/>
      </right>
      <top style="medium">
        <color indexed="12"/>
      </top>
      <bottom/>
    </border>
    <border>
      <left style="thin"/>
      <right style="thick">
        <color rgb="FF0070C0"/>
      </right>
      <top/>
      <bottom style="medium">
        <color indexed="12"/>
      </bottom>
    </border>
    <border>
      <left style="thick">
        <color rgb="FF0070C0"/>
      </left>
      <right/>
      <top/>
      <bottom/>
    </border>
    <border>
      <left style="thick">
        <color rgb="FF0070C0"/>
      </left>
      <right/>
      <top style="thick">
        <color rgb="FF0070C0"/>
      </top>
      <bottom/>
    </border>
    <border>
      <left/>
      <right/>
      <top style="thick">
        <color rgb="FF0070C0"/>
      </top>
      <bottom/>
    </border>
    <border>
      <left style="thick">
        <color rgb="FF0070C0"/>
      </left>
      <right/>
      <top/>
      <bottom style="thick">
        <color rgb="FF0070C0"/>
      </bottom>
    </border>
    <border>
      <left/>
      <right/>
      <top/>
      <bottom style="thick">
        <color rgb="FF0070C0"/>
      </bottom>
    </border>
    <border>
      <left/>
      <right style="thick">
        <color rgb="FF0070C0"/>
      </right>
      <top/>
      <bottom/>
    </border>
    <border>
      <left/>
      <right style="thick">
        <color rgb="FF0070C0"/>
      </right>
      <top style="thick">
        <color rgb="FF0070C0"/>
      </top>
      <bottom/>
    </border>
    <border>
      <left/>
      <right style="thick">
        <color rgb="FF0070C0"/>
      </right>
      <top/>
      <bottom style="thick">
        <color rgb="FF0070C0"/>
      </bottom>
    </border>
    <border>
      <left style="thin"/>
      <right/>
      <top style="thick">
        <color rgb="FF0070C0"/>
      </top>
      <bottom/>
    </border>
    <border>
      <left style="thin"/>
      <right/>
      <top/>
      <bottom style="thick">
        <color rgb="FF0070C0"/>
      </bottom>
    </border>
    <border>
      <left style="medium">
        <color indexed="12"/>
      </left>
      <right/>
      <top style="thick">
        <color rgb="FF0070C0"/>
      </top>
      <bottom/>
    </border>
    <border>
      <left style="thick">
        <color rgb="FF0070C0"/>
      </left>
      <right style="thin"/>
      <top style="thick">
        <color rgb="FF0070C0"/>
      </top>
      <bottom/>
    </border>
    <border>
      <left style="thick">
        <color rgb="FF0070C0"/>
      </left>
      <right style="thin"/>
      <top/>
      <bottom style="thick">
        <color rgb="FF0070C0"/>
      </bottom>
    </border>
    <border>
      <left style="thin"/>
      <right style="thick">
        <color rgb="FF0070C0"/>
      </right>
      <top style="thick">
        <color rgb="FF0070C0"/>
      </top>
      <bottom/>
    </border>
    <border>
      <left style="thin"/>
      <right style="thick">
        <color rgb="FF0070C0"/>
      </right>
      <top/>
      <bottom style="thick">
        <color rgb="FF0070C0"/>
      </bottom>
    </border>
    <border>
      <left style="thin"/>
      <right style="thick">
        <color rgb="FF0070C0"/>
      </right>
      <top/>
      <bottom/>
    </border>
    <border>
      <left/>
      <right style="thin"/>
      <top style="thick">
        <color rgb="FF0070C0"/>
      </top>
      <bottom/>
    </border>
    <border>
      <left/>
      <right style="thin"/>
      <top/>
      <bottom style="thick">
        <color rgb="FF0070C0"/>
      </bottom>
    </border>
    <border>
      <left style="thin"/>
      <right style="thick">
        <color rgb="FF0070C0"/>
      </right>
      <top style="medium">
        <color indexed="12"/>
      </top>
      <bottom style="medium">
        <color indexed="12"/>
      </bottom>
    </border>
    <border>
      <left style="thin"/>
      <right style="thin"/>
      <top style="thick">
        <color rgb="FF0070C0"/>
      </top>
      <bottom/>
    </border>
    <border>
      <left style="thick">
        <color rgb="FF0070C0"/>
      </left>
      <right style="thin"/>
      <top style="medium">
        <color indexed="12"/>
      </top>
      <bottom style="medium">
        <color indexed="12"/>
      </bottom>
    </border>
    <border>
      <left style="medium">
        <color indexed="12"/>
      </left>
      <right/>
      <top style="medium">
        <color indexed="12"/>
      </top>
      <bottom style="medium">
        <color indexed="12"/>
      </bottom>
    </border>
    <border>
      <left/>
      <right style="medium">
        <color indexed="12"/>
      </right>
      <top style="thick">
        <color rgb="FF0070C0"/>
      </top>
      <bottom/>
    </border>
    <border>
      <left style="thick">
        <color rgb="FF0070C0"/>
      </left>
      <right/>
      <top style="thick">
        <color rgb="FF0070C0"/>
      </top>
      <bottom style="thick">
        <color rgb="FF0070C0"/>
      </bottom>
    </border>
    <border>
      <left/>
      <right/>
      <top style="thick">
        <color rgb="FF0070C0"/>
      </top>
      <bottom style="thick">
        <color rgb="FF0070C0"/>
      </bottom>
    </border>
    <border>
      <left/>
      <right style="thick">
        <color rgb="FF0070C0"/>
      </right>
      <top style="thick">
        <color rgb="FF0070C0"/>
      </top>
      <bottom style="thick">
        <color rgb="FF0070C0"/>
      </bottom>
    </border>
    <border>
      <left style="thick">
        <color rgb="FF0070C0"/>
      </left>
      <right style="thin"/>
      <top>
        <color indexed="63"/>
      </top>
      <bottom>
        <color indexed="63"/>
      </bottom>
    </border>
    <border>
      <left style="medium">
        <color indexed="12"/>
      </left>
      <right style="thin"/>
      <top>
        <color indexed="63"/>
      </top>
      <bottom>
        <color indexed="63"/>
      </bottom>
    </border>
    <border>
      <left style="thin"/>
      <right style="medium">
        <color indexed="12"/>
      </right>
      <top>
        <color indexed="63"/>
      </top>
      <bottom style="thick">
        <color rgb="FF0070C0"/>
      </bottom>
    </border>
    <border>
      <left style="medium">
        <color indexed="12"/>
      </left>
      <right style="thin"/>
      <top>
        <color indexed="63"/>
      </top>
      <bottom style="thick">
        <color rgb="FF0070C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2"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52">
    <xf numFmtId="0" fontId="0" fillId="0" borderId="0" xfId="0" applyAlignment="1">
      <alignment/>
    </xf>
    <xf numFmtId="0" fontId="2" fillId="0" borderId="10" xfId="56" applyNumberFormat="1" applyBorder="1" applyProtection="1">
      <alignment/>
      <protection/>
    </xf>
    <xf numFmtId="0" fontId="2" fillId="0" borderId="11" xfId="56" applyNumberFormat="1" applyBorder="1" applyProtection="1">
      <alignment/>
      <protection/>
    </xf>
    <xf numFmtId="0" fontId="2" fillId="0" borderId="12" xfId="56" applyNumberFormat="1" applyBorder="1" applyProtection="1">
      <alignment/>
      <protection/>
    </xf>
    <xf numFmtId="0" fontId="0" fillId="0" borderId="13" xfId="0" applyBorder="1" applyAlignment="1">
      <alignment/>
    </xf>
    <xf numFmtId="0" fontId="0" fillId="0" borderId="0" xfId="0" applyBorder="1" applyAlignment="1">
      <alignment/>
    </xf>
    <xf numFmtId="0" fontId="2" fillId="0" borderId="14" xfId="56" applyBorder="1">
      <alignment/>
      <protection/>
    </xf>
    <xf numFmtId="0" fontId="0" fillId="0" borderId="15" xfId="0" applyBorder="1" applyAlignment="1">
      <alignment/>
    </xf>
    <xf numFmtId="0" fontId="0" fillId="0" borderId="16" xfId="0" applyBorder="1" applyAlignment="1">
      <alignment/>
    </xf>
    <xf numFmtId="0" fontId="2" fillId="0" borderId="17" xfId="56" applyBorder="1">
      <alignment/>
      <protection/>
    </xf>
    <xf numFmtId="0" fontId="0" fillId="0" borderId="13" xfId="0" applyFill="1" applyBorder="1" applyAlignment="1">
      <alignment/>
    </xf>
    <xf numFmtId="0" fontId="0" fillId="0" borderId="0" xfId="0" applyFill="1" applyBorder="1" applyAlignment="1">
      <alignment/>
    </xf>
    <xf numFmtId="0" fontId="0" fillId="0" borderId="14" xfId="0" applyFill="1" applyBorder="1" applyAlignment="1">
      <alignment/>
    </xf>
    <xf numFmtId="0" fontId="2" fillId="0" borderId="12" xfId="56" applyNumberFormat="1" applyBorder="1">
      <alignment/>
      <protection/>
    </xf>
    <xf numFmtId="0" fontId="0" fillId="0" borderId="14" xfId="0" applyBorder="1" applyAlignment="1">
      <alignment/>
    </xf>
    <xf numFmtId="0" fontId="0" fillId="0" borderId="15" xfId="0" applyFill="1" applyBorder="1" applyAlignment="1">
      <alignment/>
    </xf>
    <xf numFmtId="0" fontId="0" fillId="0" borderId="16" xfId="0" applyFill="1" applyBorder="1" applyAlignment="1">
      <alignment/>
    </xf>
    <xf numFmtId="0" fontId="2" fillId="0" borderId="16" xfId="56" applyNumberFormat="1" applyBorder="1" applyProtection="1">
      <alignment/>
      <protection/>
    </xf>
    <xf numFmtId="0" fontId="2" fillId="0" borderId="17" xfId="56" applyNumberFormat="1" applyBorder="1" applyProtection="1">
      <alignment/>
      <protection/>
    </xf>
    <xf numFmtId="0" fontId="0" fillId="0" borderId="17" xfId="0" applyBorder="1" applyAlignment="1">
      <alignment/>
    </xf>
    <xf numFmtId="0" fontId="0" fillId="0" borderId="11" xfId="0" applyBorder="1" applyAlignment="1">
      <alignment/>
    </xf>
    <xf numFmtId="0" fontId="0" fillId="0" borderId="12" xfId="0" applyBorder="1" applyAlignment="1">
      <alignment/>
    </xf>
    <xf numFmtId="0" fontId="2" fillId="0" borderId="13" xfId="56" applyNumberFormat="1" applyBorder="1" applyProtection="1">
      <alignment/>
      <protection/>
    </xf>
    <xf numFmtId="0" fontId="2" fillId="0" borderId="0" xfId="56" applyNumberFormat="1" applyBorder="1" applyProtection="1">
      <alignment/>
      <protection/>
    </xf>
    <xf numFmtId="0" fontId="2" fillId="0" borderId="14" xfId="56" applyNumberFormat="1" applyBorder="1" applyProtection="1">
      <alignment/>
      <protection/>
    </xf>
    <xf numFmtId="0" fontId="2" fillId="0" borderId="15" xfId="56" applyNumberFormat="1" applyBorder="1" applyProtection="1">
      <alignment/>
      <protection/>
    </xf>
    <xf numFmtId="0" fontId="2" fillId="0" borderId="0" xfId="56" applyNumberFormat="1" applyProtection="1">
      <alignment/>
      <protection/>
    </xf>
    <xf numFmtId="0" fontId="2" fillId="0" borderId="0" xfId="56" applyNumberFormat="1">
      <alignment/>
      <protection/>
    </xf>
    <xf numFmtId="0" fontId="0" fillId="0" borderId="18" xfId="0" applyBorder="1" applyAlignment="1">
      <alignment/>
    </xf>
    <xf numFmtId="0" fontId="0" fillId="0" borderId="0" xfId="0" applyBorder="1" applyAlignment="1">
      <alignment horizontal="center"/>
    </xf>
    <xf numFmtId="0" fontId="3" fillId="0" borderId="0" xfId="0" applyFont="1" applyBorder="1" applyAlignment="1">
      <alignment/>
    </xf>
    <xf numFmtId="0" fontId="3" fillId="0" borderId="0" xfId="0" applyFont="1" applyFill="1" applyBorder="1" applyAlignment="1">
      <alignment/>
    </xf>
    <xf numFmtId="0" fontId="0" fillId="0" borderId="19" xfId="0" applyBorder="1" applyAlignment="1">
      <alignment horizontal="center"/>
    </xf>
    <xf numFmtId="165" fontId="0" fillId="0" borderId="0" xfId="0" applyNumberFormat="1" applyBorder="1" applyAlignment="1">
      <alignment horizontal="center"/>
    </xf>
    <xf numFmtId="2" fontId="0" fillId="0" borderId="0" xfId="0" applyNumberFormat="1" applyFill="1" applyBorder="1" applyAlignment="1">
      <alignment horizontal="center"/>
    </xf>
    <xf numFmtId="2" fontId="0" fillId="0" borderId="0" xfId="0" applyNumberFormat="1" applyBorder="1" applyAlignment="1">
      <alignment horizontal="center"/>
    </xf>
    <xf numFmtId="0" fontId="0" fillId="0" borderId="20" xfId="0" applyBorder="1" applyAlignment="1">
      <alignment/>
    </xf>
    <xf numFmtId="0" fontId="3" fillId="0" borderId="20" xfId="0" applyFont="1" applyBorder="1" applyAlignment="1">
      <alignment/>
    </xf>
    <xf numFmtId="166" fontId="0" fillId="0" borderId="0" xfId="0" applyNumberFormat="1" applyBorder="1" applyAlignment="1">
      <alignment horizontal="center"/>
    </xf>
    <xf numFmtId="164" fontId="0" fillId="0" borderId="0" xfId="0" applyNumberFormat="1" applyBorder="1" applyAlignment="1">
      <alignment horizontal="center"/>
    </xf>
    <xf numFmtId="0" fontId="0" fillId="0" borderId="0" xfId="0" applyAlignment="1">
      <alignment horizontal="center"/>
    </xf>
    <xf numFmtId="0" fontId="3" fillId="0" borderId="0" xfId="0" applyFont="1" applyAlignment="1">
      <alignment/>
    </xf>
    <xf numFmtId="0" fontId="0" fillId="0" borderId="21" xfId="0" applyBorder="1" applyAlignment="1">
      <alignment/>
    </xf>
    <xf numFmtId="0" fontId="0" fillId="0" borderId="22" xfId="0" applyBorder="1" applyAlignment="1">
      <alignment/>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xf>
    <xf numFmtId="0" fontId="0" fillId="0" borderId="24" xfId="0" applyBorder="1" applyAlignment="1">
      <alignment/>
    </xf>
    <xf numFmtId="0" fontId="0" fillId="0" borderId="0" xfId="0" applyBorder="1" applyAlignment="1">
      <alignment horizontal="left"/>
    </xf>
    <xf numFmtId="0" fontId="7" fillId="0" borderId="0" xfId="0" applyFont="1" applyBorder="1" applyAlignment="1">
      <alignment horizontal="center"/>
    </xf>
    <xf numFmtId="0" fontId="5" fillId="0" borderId="0" xfId="0" applyFont="1" applyBorder="1" applyAlignment="1">
      <alignment horizontal="left"/>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6" xfId="0" applyBorder="1" applyAlignment="1">
      <alignment horizontal="center"/>
    </xf>
    <xf numFmtId="11" fontId="0" fillId="0" borderId="0" xfId="0" applyNumberFormat="1" applyAlignment="1">
      <alignment/>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25"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5" fillId="0" borderId="34" xfId="0" applyFont="1" applyBorder="1" applyAlignment="1">
      <alignment horizontal="left"/>
    </xf>
    <xf numFmtId="165" fontId="0" fillId="33" borderId="27" xfId="0" applyNumberFormat="1" applyFill="1" applyBorder="1" applyAlignment="1">
      <alignment horizontal="center"/>
    </xf>
    <xf numFmtId="2" fontId="0" fillId="33" borderId="27" xfId="0" applyNumberFormat="1" applyFill="1" applyBorder="1" applyAlignment="1">
      <alignment horizontal="center"/>
    </xf>
    <xf numFmtId="11" fontId="0" fillId="33" borderId="27" xfId="0" applyNumberFormat="1" applyFill="1" applyBorder="1" applyAlignment="1">
      <alignment horizontal="center"/>
    </xf>
    <xf numFmtId="11" fontId="0" fillId="33" borderId="35" xfId="0" applyNumberFormat="1" applyFill="1" applyBorder="1" applyAlignment="1">
      <alignment horizontal="center"/>
    </xf>
    <xf numFmtId="166" fontId="0" fillId="33" borderId="28" xfId="0" applyNumberFormat="1" applyFill="1" applyBorder="1" applyAlignment="1">
      <alignment horizontal="center"/>
    </xf>
    <xf numFmtId="165" fontId="0" fillId="33" borderId="25" xfId="0" applyNumberFormat="1" applyFill="1" applyBorder="1" applyAlignment="1">
      <alignment horizontal="center"/>
    </xf>
    <xf numFmtId="2" fontId="0" fillId="33" borderId="25" xfId="0" applyNumberFormat="1" applyFill="1" applyBorder="1" applyAlignment="1">
      <alignment horizontal="center"/>
    </xf>
    <xf numFmtId="11" fontId="0" fillId="33" borderId="25" xfId="0" applyNumberFormat="1" applyFill="1" applyBorder="1" applyAlignment="1">
      <alignment horizontal="center"/>
    </xf>
    <xf numFmtId="11" fontId="0" fillId="33" borderId="36" xfId="0" applyNumberFormat="1" applyFill="1" applyBorder="1" applyAlignment="1">
      <alignment horizontal="center"/>
    </xf>
    <xf numFmtId="166" fontId="0" fillId="33" borderId="30" xfId="0" applyNumberFormat="1" applyFill="1" applyBorder="1" applyAlignment="1">
      <alignment horizontal="center"/>
    </xf>
    <xf numFmtId="0" fontId="3" fillId="33" borderId="29" xfId="0" applyFont="1" applyFill="1" applyBorder="1" applyAlignment="1">
      <alignment horizontal="center"/>
    </xf>
    <xf numFmtId="165" fontId="3" fillId="33" borderId="25" xfId="0" applyNumberFormat="1" applyFont="1" applyFill="1" applyBorder="1" applyAlignment="1">
      <alignment horizontal="center"/>
    </xf>
    <xf numFmtId="165" fontId="0" fillId="33" borderId="32" xfId="0" applyNumberFormat="1" applyFill="1" applyBorder="1" applyAlignment="1">
      <alignment horizontal="center"/>
    </xf>
    <xf numFmtId="2" fontId="0" fillId="33" borderId="32" xfId="0" applyNumberFormat="1" applyFill="1" applyBorder="1" applyAlignment="1">
      <alignment horizontal="center"/>
    </xf>
    <xf numFmtId="11" fontId="0" fillId="33" borderId="32" xfId="0" applyNumberFormat="1" applyFill="1" applyBorder="1" applyAlignment="1">
      <alignment horizontal="center"/>
    </xf>
    <xf numFmtId="11" fontId="0" fillId="33" borderId="37" xfId="0" applyNumberFormat="1" applyFill="1" applyBorder="1" applyAlignment="1">
      <alignment horizontal="center"/>
    </xf>
    <xf numFmtId="166" fontId="0" fillId="33" borderId="33" xfId="0" applyNumberFormat="1" applyFill="1" applyBorder="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0" fontId="7" fillId="0" borderId="35" xfId="0" applyFont="1"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0" xfId="0" applyAlignment="1">
      <alignment horizontal="left"/>
    </xf>
    <xf numFmtId="164" fontId="0" fillId="0" borderId="0" xfId="0" applyNumberFormat="1" applyAlignment="1">
      <alignment horizontal="center"/>
    </xf>
    <xf numFmtId="0" fontId="8"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11" fillId="0" borderId="0" xfId="0" applyFont="1" applyFill="1" applyAlignment="1">
      <alignment/>
    </xf>
    <xf numFmtId="2" fontId="3" fillId="0" borderId="0" xfId="0" applyNumberFormat="1" applyFont="1" applyFill="1" applyAlignment="1">
      <alignment horizontal="center"/>
    </xf>
    <xf numFmtId="0" fontId="0" fillId="0" borderId="42" xfId="0" applyBorder="1" applyAlignment="1" applyProtection="1">
      <alignment horizontal="center"/>
      <protection/>
    </xf>
    <xf numFmtId="0" fontId="0" fillId="0" borderId="43" xfId="0" applyBorder="1" applyAlignment="1" applyProtection="1">
      <alignment horizontal="center"/>
      <protection/>
    </xf>
    <xf numFmtId="0" fontId="0" fillId="0" borderId="44" xfId="0" applyBorder="1" applyAlignment="1" applyProtection="1">
      <alignment horizontal="center"/>
      <protection/>
    </xf>
    <xf numFmtId="0" fontId="12" fillId="0" borderId="44" xfId="0" applyFont="1" applyBorder="1" applyAlignment="1" applyProtection="1">
      <alignment horizontal="center"/>
      <protection/>
    </xf>
    <xf numFmtId="0" fontId="0" fillId="0" borderId="45" xfId="0" applyBorder="1" applyAlignment="1" applyProtection="1">
      <alignment horizontal="center"/>
      <protection/>
    </xf>
    <xf numFmtId="0" fontId="10" fillId="0" borderId="46" xfId="0" applyFont="1" applyBorder="1" applyAlignment="1">
      <alignment horizontal="left" vertical="center"/>
    </xf>
    <xf numFmtId="0" fontId="3" fillId="0" borderId="18" xfId="0" applyFont="1" applyBorder="1" applyAlignment="1">
      <alignment horizontal="center" vertical="center"/>
    </xf>
    <xf numFmtId="0" fontId="3" fillId="33" borderId="47" xfId="0" applyFont="1" applyFill="1" applyBorder="1" applyAlignment="1">
      <alignment horizontal="center" vertical="center"/>
    </xf>
    <xf numFmtId="0" fontId="0" fillId="0" borderId="48" xfId="0" applyBorder="1" applyAlignment="1">
      <alignment horizontal="center"/>
    </xf>
    <xf numFmtId="0" fontId="13" fillId="34" borderId="49" xfId="0" applyFont="1" applyFill="1" applyBorder="1" applyAlignment="1" applyProtection="1">
      <alignment horizontal="center"/>
      <protection/>
    </xf>
    <xf numFmtId="0" fontId="13" fillId="34" borderId="11" xfId="0" applyFont="1" applyFill="1" applyBorder="1" applyAlignment="1" applyProtection="1">
      <alignment horizontal="center"/>
      <protection/>
    </xf>
    <xf numFmtId="0" fontId="13" fillId="34" borderId="12" xfId="0" applyFont="1" applyFill="1" applyBorder="1" applyAlignment="1" applyProtection="1">
      <alignment horizontal="center"/>
      <protection/>
    </xf>
    <xf numFmtId="0" fontId="13" fillId="34" borderId="50" xfId="0" applyFont="1" applyFill="1" applyBorder="1" applyAlignment="1" applyProtection="1">
      <alignment horizontal="center"/>
      <protection/>
    </xf>
    <xf numFmtId="0" fontId="13" fillId="34" borderId="51" xfId="0" applyFont="1" applyFill="1" applyBorder="1" applyAlignment="1" applyProtection="1">
      <alignment horizontal="center"/>
      <protection/>
    </xf>
    <xf numFmtId="0" fontId="3" fillId="35" borderId="52" xfId="0" applyFont="1" applyFill="1" applyBorder="1" applyAlignment="1">
      <alignment horizontal="left" vertical="center"/>
    </xf>
    <xf numFmtId="0" fontId="3" fillId="35" borderId="16" xfId="0" applyFont="1" applyFill="1" applyBorder="1" applyAlignment="1">
      <alignment horizontal="center" vertical="center"/>
    </xf>
    <xf numFmtId="0" fontId="0" fillId="33" borderId="53" xfId="0" applyFill="1" applyBorder="1" applyAlignment="1">
      <alignment horizontal="center"/>
    </xf>
    <xf numFmtId="0" fontId="0" fillId="0" borderId="54" xfId="0" applyBorder="1" applyAlignment="1">
      <alignment horizontal="center"/>
    </xf>
    <xf numFmtId="13" fontId="0" fillId="0" borderId="55" xfId="0" applyNumberFormat="1" applyBorder="1" applyAlignment="1" applyProtection="1">
      <alignment/>
      <protection/>
    </xf>
    <xf numFmtId="0" fontId="0" fillId="0" borderId="55" xfId="0" applyBorder="1" applyAlignment="1" applyProtection="1">
      <alignment horizontal="center"/>
      <protection/>
    </xf>
    <xf numFmtId="0" fontId="12" fillId="33" borderId="42" xfId="0" applyFont="1" applyFill="1" applyBorder="1" applyAlignment="1" applyProtection="1">
      <alignment horizontal="center"/>
      <protection/>
    </xf>
    <xf numFmtId="0" fontId="12" fillId="33" borderId="43" xfId="0" applyFont="1" applyFill="1" applyBorder="1" applyAlignment="1" applyProtection="1">
      <alignment horizontal="center"/>
      <protection/>
    </xf>
    <xf numFmtId="0" fontId="12" fillId="33" borderId="44" xfId="0" applyFont="1" applyFill="1" applyBorder="1" applyAlignment="1" applyProtection="1">
      <alignment horizontal="center"/>
      <protection/>
    </xf>
    <xf numFmtId="0" fontId="0" fillId="0" borderId="44" xfId="0" applyBorder="1" applyAlignment="1" applyProtection="1" quotePrefix="1">
      <alignment horizontal="center"/>
      <protection/>
    </xf>
    <xf numFmtId="0" fontId="12" fillId="33" borderId="45" xfId="0" applyFont="1" applyFill="1" applyBorder="1" applyAlignment="1" applyProtection="1">
      <alignment horizontal="center"/>
      <protection/>
    </xf>
    <xf numFmtId="0" fontId="3" fillId="36" borderId="56" xfId="0" applyFont="1" applyFill="1" applyBorder="1" applyAlignment="1">
      <alignment horizontal="center" vertical="center"/>
    </xf>
    <xf numFmtId="0" fontId="0" fillId="0" borderId="57" xfId="0" applyBorder="1" applyAlignment="1">
      <alignment horizontal="center"/>
    </xf>
    <xf numFmtId="13" fontId="0" fillId="0" borderId="58" xfId="0" applyNumberFormat="1" applyBorder="1" applyAlignment="1" applyProtection="1">
      <alignment/>
      <protection/>
    </xf>
    <xf numFmtId="0" fontId="0" fillId="0" borderId="58" xfId="0" applyBorder="1" applyAlignment="1" applyProtection="1">
      <alignment horizontal="center"/>
      <protection/>
    </xf>
    <xf numFmtId="0" fontId="12" fillId="33" borderId="59" xfId="0" applyFont="1" applyFill="1" applyBorder="1" applyAlignment="1" applyProtection="1">
      <alignment horizontal="center"/>
      <protection/>
    </xf>
    <xf numFmtId="0" fontId="12" fillId="33" borderId="60" xfId="0" applyFont="1" applyFill="1" applyBorder="1" applyAlignment="1" applyProtection="1">
      <alignment horizontal="center"/>
      <protection/>
    </xf>
    <xf numFmtId="0" fontId="0" fillId="0" borderId="25" xfId="0" applyBorder="1" applyAlignment="1" applyProtection="1">
      <alignment horizontal="center"/>
      <protection/>
    </xf>
    <xf numFmtId="0" fontId="12" fillId="33" borderId="25" xfId="0" applyFont="1" applyFill="1" applyBorder="1" applyAlignment="1" applyProtection="1">
      <alignment horizontal="center"/>
      <protection/>
    </xf>
    <xf numFmtId="0" fontId="12" fillId="33" borderId="61" xfId="0" applyFont="1" applyFill="1" applyBorder="1" applyAlignment="1" applyProtection="1">
      <alignment horizontal="center"/>
      <protection/>
    </xf>
    <xf numFmtId="3" fontId="0" fillId="0" borderId="58" xfId="0" applyNumberFormat="1" applyBorder="1" applyAlignment="1" applyProtection="1">
      <alignment horizontal="center"/>
      <protection/>
    </xf>
    <xf numFmtId="0" fontId="3" fillId="0" borderId="62" xfId="0" applyFont="1" applyBorder="1" applyAlignment="1">
      <alignment horizontal="center" vertical="center"/>
    </xf>
    <xf numFmtId="0" fontId="3" fillId="36" borderId="63" xfId="0" applyFont="1" applyFill="1" applyBorder="1" applyAlignment="1">
      <alignment horizontal="center"/>
    </xf>
    <xf numFmtId="0" fontId="0" fillId="0" borderId="64" xfId="0" applyBorder="1" applyAlignment="1">
      <alignment horizontal="center"/>
    </xf>
    <xf numFmtId="0" fontId="5" fillId="0" borderId="25" xfId="0" applyFont="1" applyBorder="1" applyAlignment="1" applyProtection="1">
      <alignment horizontal="center"/>
      <protection/>
    </xf>
    <xf numFmtId="0" fontId="0" fillId="0" borderId="61" xfId="0" applyBorder="1" applyAlignment="1" applyProtection="1">
      <alignment horizontal="center"/>
      <protection/>
    </xf>
    <xf numFmtId="0" fontId="2" fillId="33" borderId="59" xfId="0" applyFont="1" applyFill="1" applyBorder="1" applyAlignment="1" applyProtection="1">
      <alignment horizontal="center"/>
      <protection/>
    </xf>
    <xf numFmtId="0" fontId="0" fillId="0" borderId="59" xfId="0" applyBorder="1" applyAlignment="1" applyProtection="1">
      <alignment horizontal="center"/>
      <protection/>
    </xf>
    <xf numFmtId="0" fontId="0" fillId="33" borderId="25" xfId="0" applyFill="1" applyBorder="1" applyAlignment="1" applyProtection="1">
      <alignment horizontal="center"/>
      <protection/>
    </xf>
    <xf numFmtId="0" fontId="0" fillId="0" borderId="58" xfId="0" applyFill="1" applyBorder="1" applyAlignment="1" applyProtection="1">
      <alignment horizontal="center"/>
      <protection/>
    </xf>
    <xf numFmtId="3" fontId="0" fillId="0" borderId="65" xfId="0" applyNumberFormat="1" applyBorder="1" applyAlignment="1" applyProtection="1">
      <alignment horizontal="center"/>
      <protection/>
    </xf>
    <xf numFmtId="0" fontId="0" fillId="0" borderId="65" xfId="0" applyFill="1" applyBorder="1" applyAlignment="1" applyProtection="1">
      <alignment horizontal="center"/>
      <protection/>
    </xf>
    <xf numFmtId="0" fontId="0" fillId="0" borderId="66" xfId="0" applyBorder="1" applyAlignment="1" applyProtection="1">
      <alignment horizontal="center"/>
      <protection/>
    </xf>
    <xf numFmtId="0" fontId="0" fillId="0" borderId="67" xfId="0" applyBorder="1" applyAlignment="1" applyProtection="1">
      <alignment horizontal="center"/>
      <protection/>
    </xf>
    <xf numFmtId="0" fontId="12" fillId="33" borderId="67" xfId="0" applyFont="1" applyFill="1" applyBorder="1" applyAlignment="1" applyProtection="1">
      <alignment horizontal="center"/>
      <protection/>
    </xf>
    <xf numFmtId="0" fontId="0" fillId="0" borderId="68" xfId="0" applyBorder="1" applyAlignment="1" applyProtection="1">
      <alignment horizontal="center"/>
      <protection/>
    </xf>
    <xf numFmtId="0" fontId="0" fillId="0" borderId="0" xfId="0" applyFill="1" applyBorder="1" applyAlignment="1">
      <alignment horizontal="center"/>
    </xf>
    <xf numFmtId="0" fontId="74" fillId="0" borderId="0" xfId="52" applyAlignment="1">
      <alignment/>
    </xf>
    <xf numFmtId="0" fontId="0" fillId="0" borderId="0" xfId="0" applyFill="1" applyBorder="1" applyAlignment="1">
      <alignment/>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74" fillId="0" borderId="0" xfId="52" applyAlignment="1">
      <alignment vertical="center"/>
    </xf>
    <xf numFmtId="0" fontId="85" fillId="0" borderId="0" xfId="0" applyFont="1" applyAlignment="1">
      <alignment horizontal="left" vertical="center" indent="1"/>
    </xf>
    <xf numFmtId="0" fontId="74" fillId="0" borderId="0" xfId="52" applyAlignment="1">
      <alignment horizontal="left" vertical="center" indent="1"/>
    </xf>
    <xf numFmtId="0" fontId="85" fillId="0" borderId="0" xfId="0" applyFont="1" applyAlignment="1">
      <alignment vertical="center"/>
    </xf>
    <xf numFmtId="0" fontId="0"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5" fillId="0" borderId="69"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0" fillId="0" borderId="71" xfId="0" applyBorder="1" applyAlignment="1">
      <alignment horizontal="center"/>
    </xf>
    <xf numFmtId="2" fontId="0" fillId="0" borderId="22" xfId="0" applyNumberFormat="1" applyBorder="1" applyAlignment="1">
      <alignment horizontal="center"/>
    </xf>
    <xf numFmtId="2" fontId="0" fillId="0" borderId="23" xfId="0" applyNumberFormat="1" applyBorder="1" applyAlignment="1">
      <alignment horizontal="center"/>
    </xf>
    <xf numFmtId="0" fontId="19" fillId="0" borderId="0" xfId="0" applyFont="1" applyAlignment="1">
      <alignment/>
    </xf>
    <xf numFmtId="0" fontId="5" fillId="0" borderId="0" xfId="0" applyFont="1" applyAlignment="1">
      <alignment horizontal="right"/>
    </xf>
    <xf numFmtId="0" fontId="5" fillId="0" borderId="74" xfId="0" applyFont="1" applyBorder="1" applyAlignment="1">
      <alignment horizontal="center"/>
    </xf>
    <xf numFmtId="0" fontId="5" fillId="0" borderId="75" xfId="0" applyFont="1" applyBorder="1" applyAlignment="1">
      <alignment horizontal="center"/>
    </xf>
    <xf numFmtId="0" fontId="5" fillId="0" borderId="76" xfId="0" applyFont="1" applyBorder="1" applyAlignment="1">
      <alignment horizontal="center"/>
    </xf>
    <xf numFmtId="0" fontId="5" fillId="0" borderId="13" xfId="0" applyFont="1" applyBorder="1" applyAlignment="1">
      <alignment horizontal="center"/>
    </xf>
    <xf numFmtId="0" fontId="5" fillId="0" borderId="77" xfId="0" applyFont="1" applyBorder="1" applyAlignment="1">
      <alignment horizontal="center"/>
    </xf>
    <xf numFmtId="2" fontId="0" fillId="0" borderId="21" xfId="0" applyNumberFormat="1" applyBorder="1" applyAlignment="1">
      <alignment horizontal="center"/>
    </xf>
    <xf numFmtId="165" fontId="0" fillId="0" borderId="0" xfId="0" applyNumberFormat="1" applyFill="1" applyBorder="1" applyAlignment="1">
      <alignment/>
    </xf>
    <xf numFmtId="2" fontId="0" fillId="0" borderId="0" xfId="0" applyNumberFormat="1" applyAlignment="1">
      <alignment/>
    </xf>
    <xf numFmtId="0" fontId="20" fillId="0" borderId="0" xfId="0" applyFont="1" applyAlignment="1">
      <alignment horizontal="right"/>
    </xf>
    <xf numFmtId="0" fontId="5" fillId="0" borderId="78" xfId="0" applyFont="1" applyBorder="1" applyAlignment="1">
      <alignment horizontal="center"/>
    </xf>
    <xf numFmtId="0" fontId="5" fillId="0" borderId="79" xfId="0" applyFont="1" applyBorder="1" applyAlignment="1">
      <alignment horizontal="center"/>
    </xf>
    <xf numFmtId="0" fontId="5" fillId="0" borderId="80" xfId="0" applyFont="1" applyBorder="1" applyAlignment="1">
      <alignment horizontal="center"/>
    </xf>
    <xf numFmtId="0" fontId="5" fillId="0" borderId="81"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0" fontId="5" fillId="0" borderId="86" xfId="0" applyFont="1" applyBorder="1" applyAlignment="1">
      <alignment horizontal="center"/>
    </xf>
    <xf numFmtId="0" fontId="5" fillId="0" borderId="87" xfId="0" applyFont="1" applyBorder="1" applyAlignment="1">
      <alignment horizontal="center"/>
    </xf>
    <xf numFmtId="164" fontId="0" fillId="0" borderId="88" xfId="0" applyNumberFormat="1" applyBorder="1" applyAlignment="1">
      <alignment horizontal="center"/>
    </xf>
    <xf numFmtId="0" fontId="0" fillId="0" borderId="73" xfId="0" applyBorder="1" applyAlignment="1">
      <alignment horizontal="center"/>
    </xf>
    <xf numFmtId="164" fontId="0" fillId="0" borderId="21" xfId="0" applyNumberFormat="1" applyBorder="1" applyAlignment="1">
      <alignment horizontal="center"/>
    </xf>
    <xf numFmtId="164" fontId="0" fillId="0" borderId="0" xfId="0" applyNumberFormat="1" applyFill="1" applyBorder="1" applyAlignment="1">
      <alignment horizontal="center"/>
    </xf>
    <xf numFmtId="1" fontId="21" fillId="0" borderId="22" xfId="0" applyNumberFormat="1" applyFont="1" applyBorder="1" applyAlignment="1">
      <alignment horizontal="center"/>
    </xf>
    <xf numFmtId="165" fontId="0" fillId="0" borderId="21" xfId="0" applyNumberFormat="1" applyBorder="1" applyAlignment="1">
      <alignment horizontal="center"/>
    </xf>
    <xf numFmtId="164" fontId="21" fillId="0" borderId="22" xfId="0" applyNumberFormat="1" applyFont="1" applyBorder="1" applyAlignment="1">
      <alignment horizontal="center"/>
    </xf>
    <xf numFmtId="164" fontId="0" fillId="0" borderId="22" xfId="0" applyNumberFormat="1" applyBorder="1" applyAlignment="1">
      <alignment horizontal="center"/>
    </xf>
    <xf numFmtId="166" fontId="21" fillId="0" borderId="0" xfId="0" applyNumberFormat="1" applyFont="1" applyBorder="1" applyAlignment="1">
      <alignment horizontal="center"/>
    </xf>
    <xf numFmtId="165" fontId="21" fillId="0" borderId="22" xfId="0" applyNumberFormat="1" applyFont="1" applyBorder="1" applyAlignment="1">
      <alignment horizontal="center"/>
    </xf>
    <xf numFmtId="165" fontId="21" fillId="0" borderId="0" xfId="0" applyNumberFormat="1" applyFont="1" applyBorder="1" applyAlignment="1">
      <alignment horizontal="center"/>
    </xf>
    <xf numFmtId="164" fontId="0" fillId="0" borderId="22" xfId="0" applyNumberFormat="1" applyFill="1" applyBorder="1" applyAlignment="1">
      <alignment horizontal="center"/>
    </xf>
    <xf numFmtId="166" fontId="21" fillId="0" borderId="22" xfId="0" applyNumberFormat="1" applyFont="1" applyBorder="1" applyAlignment="1">
      <alignment horizontal="center"/>
    </xf>
    <xf numFmtId="2" fontId="21" fillId="0" borderId="22" xfId="0" applyNumberFormat="1" applyFont="1" applyBorder="1" applyAlignment="1">
      <alignment horizontal="center"/>
    </xf>
    <xf numFmtId="0" fontId="19" fillId="0" borderId="0" xfId="0" applyFont="1" applyAlignment="1">
      <alignment horizontal="center"/>
    </xf>
    <xf numFmtId="0" fontId="19" fillId="0" borderId="21" xfId="0" applyFont="1" applyBorder="1" applyAlignment="1">
      <alignment horizontal="center"/>
    </xf>
    <xf numFmtId="0" fontId="19" fillId="0" borderId="0" xfId="0" applyFont="1" applyBorder="1" applyAlignment="1">
      <alignment horizontal="center"/>
    </xf>
    <xf numFmtId="0" fontId="20" fillId="0" borderId="0" xfId="0" applyFont="1" applyAlignment="1">
      <alignment horizontal="center"/>
    </xf>
    <xf numFmtId="0" fontId="0" fillId="0" borderId="34" xfId="0" applyBorder="1" applyAlignment="1">
      <alignment horizontal="center"/>
    </xf>
    <xf numFmtId="164" fontId="0" fillId="0" borderId="34" xfId="0" applyNumberFormat="1" applyBorder="1" applyAlignment="1">
      <alignment horizontal="center"/>
    </xf>
    <xf numFmtId="0" fontId="19" fillId="0" borderId="0" xfId="0" applyFont="1" applyAlignment="1">
      <alignment horizontal="left"/>
    </xf>
    <xf numFmtId="9" fontId="0" fillId="0" borderId="0" xfId="0" applyNumberFormat="1" applyAlignment="1">
      <alignment horizontal="centerContinuous"/>
    </xf>
    <xf numFmtId="0" fontId="5" fillId="0" borderId="0" xfId="0" applyFont="1" applyAlignment="1">
      <alignment horizontal="left"/>
    </xf>
    <xf numFmtId="0" fontId="5" fillId="0" borderId="0" xfId="0" applyFont="1" applyAlignment="1">
      <alignment horizontal="center"/>
    </xf>
    <xf numFmtId="0" fontId="22" fillId="0" borderId="0" xfId="0" applyFont="1" applyAlignment="1">
      <alignment horizontal="center"/>
    </xf>
    <xf numFmtId="0" fontId="91" fillId="0" borderId="0" xfId="0" applyFont="1" applyAlignment="1">
      <alignment/>
    </xf>
    <xf numFmtId="0" fontId="23" fillId="0" borderId="0" xfId="0" applyFont="1" applyAlignment="1">
      <alignment/>
    </xf>
    <xf numFmtId="0" fontId="5" fillId="0" borderId="89" xfId="0" applyFont="1" applyBorder="1" applyAlignment="1">
      <alignment horizontal="center"/>
    </xf>
    <xf numFmtId="0" fontId="5" fillId="0" borderId="90" xfId="0" applyFont="1" applyBorder="1" applyAlignment="1">
      <alignment horizontal="center"/>
    </xf>
    <xf numFmtId="0" fontId="5" fillId="0" borderId="91" xfId="0" applyFont="1" applyBorder="1" applyAlignment="1">
      <alignment horizontal="center"/>
    </xf>
    <xf numFmtId="0" fontId="5" fillId="0" borderId="92" xfId="0" applyFont="1" applyBorder="1" applyAlignment="1">
      <alignment horizontal="center"/>
    </xf>
    <xf numFmtId="0" fontId="0" fillId="0" borderId="0" xfId="0" applyFill="1" applyAlignment="1">
      <alignment horizontal="center"/>
    </xf>
    <xf numFmtId="0" fontId="0" fillId="0" borderId="0" xfId="0" applyFill="1" applyAlignment="1">
      <alignment/>
    </xf>
    <xf numFmtId="0" fontId="0" fillId="0" borderId="0" xfId="0" applyFont="1" applyFill="1" applyBorder="1" applyAlignment="1">
      <alignment horizontal="left"/>
    </xf>
    <xf numFmtId="0" fontId="5" fillId="0" borderId="0" xfId="0" applyFont="1" applyFill="1" applyBorder="1" applyAlignment="1">
      <alignment horizontal="center"/>
    </xf>
    <xf numFmtId="0" fontId="3" fillId="0" borderId="0" xfId="0" applyFont="1" applyFill="1" applyBorder="1" applyAlignment="1">
      <alignment horizontal="left"/>
    </xf>
    <xf numFmtId="0" fontId="91" fillId="0" borderId="0" xfId="0" applyFont="1" applyFill="1" applyAlignment="1">
      <alignment/>
    </xf>
    <xf numFmtId="1" fontId="0" fillId="0" borderId="0" xfId="0" applyNumberFormat="1" applyFill="1" applyBorder="1" applyAlignment="1">
      <alignment horizontal="center"/>
    </xf>
    <xf numFmtId="0" fontId="0" fillId="0" borderId="93" xfId="0" applyFill="1" applyBorder="1" applyAlignment="1">
      <alignment horizontal="center"/>
    </xf>
    <xf numFmtId="0" fontId="0" fillId="0" borderId="94" xfId="0" applyFill="1" applyBorder="1" applyAlignment="1">
      <alignment horizontal="center"/>
    </xf>
    <xf numFmtId="164" fontId="0" fillId="0" borderId="95" xfId="0" applyNumberFormat="1" applyFill="1" applyBorder="1" applyAlignment="1">
      <alignment horizontal="center"/>
    </xf>
    <xf numFmtId="2" fontId="0" fillId="0" borderId="95" xfId="0" applyNumberFormat="1" applyFill="1" applyBorder="1" applyAlignment="1">
      <alignment horizontal="center"/>
    </xf>
    <xf numFmtId="0" fontId="0" fillId="0" borderId="96" xfId="0" applyFill="1" applyBorder="1" applyAlignment="1">
      <alignment horizontal="center"/>
    </xf>
    <xf numFmtId="0" fontId="0" fillId="0" borderId="97" xfId="0" applyFill="1" applyBorder="1" applyAlignment="1">
      <alignment horizontal="center"/>
    </xf>
    <xf numFmtId="2" fontId="0" fillId="0" borderId="98" xfId="0" applyNumberFormat="1" applyFill="1" applyBorder="1" applyAlignment="1">
      <alignment horizontal="center"/>
    </xf>
    <xf numFmtId="0" fontId="5" fillId="0" borderId="93" xfId="0" applyFont="1" applyFill="1" applyBorder="1" applyAlignment="1">
      <alignment horizontal="center"/>
    </xf>
    <xf numFmtId="0" fontId="5" fillId="0" borderId="96" xfId="0" applyFont="1" applyFill="1" applyBorder="1" applyAlignment="1">
      <alignment horizontal="center"/>
    </xf>
    <xf numFmtId="0" fontId="5" fillId="0" borderId="97" xfId="0" applyFont="1" applyFill="1" applyBorder="1" applyAlignment="1">
      <alignment horizontal="center"/>
    </xf>
    <xf numFmtId="0" fontId="5" fillId="0" borderId="98" xfId="0" applyFont="1" applyFill="1" applyBorder="1" applyAlignment="1">
      <alignment horizontal="center"/>
    </xf>
    <xf numFmtId="0" fontId="0" fillId="0" borderId="94" xfId="0" applyFill="1" applyBorder="1" applyAlignment="1">
      <alignment/>
    </xf>
    <xf numFmtId="0" fontId="0" fillId="0" borderId="95" xfId="0" applyFill="1" applyBorder="1" applyAlignment="1">
      <alignment/>
    </xf>
    <xf numFmtId="0" fontId="0" fillId="0" borderId="93" xfId="0" applyFill="1" applyBorder="1" applyAlignment="1">
      <alignment/>
    </xf>
    <xf numFmtId="0" fontId="0" fillId="0" borderId="99" xfId="0" applyFill="1" applyBorder="1" applyAlignment="1">
      <alignment/>
    </xf>
    <xf numFmtId="0" fontId="0" fillId="0" borderId="98" xfId="0" applyFill="1" applyBorder="1" applyAlignment="1">
      <alignment/>
    </xf>
    <xf numFmtId="2" fontId="0" fillId="0" borderId="97" xfId="0" applyNumberFormat="1" applyFill="1" applyBorder="1" applyAlignment="1">
      <alignment horizontal="center"/>
    </xf>
    <xf numFmtId="0" fontId="0" fillId="0" borderId="97" xfId="0" applyFill="1" applyBorder="1" applyAlignment="1">
      <alignment/>
    </xf>
    <xf numFmtId="0" fontId="0" fillId="0" borderId="100" xfId="0" applyFill="1" applyBorder="1" applyAlignment="1">
      <alignment/>
    </xf>
    <xf numFmtId="1" fontId="0" fillId="0" borderId="93" xfId="0" applyNumberFormat="1" applyFill="1" applyBorder="1" applyAlignment="1">
      <alignment horizontal="center"/>
    </xf>
    <xf numFmtId="0" fontId="0" fillId="0" borderId="96" xfId="0" applyFill="1" applyBorder="1" applyAlignment="1">
      <alignment/>
    </xf>
    <xf numFmtId="164" fontId="0" fillId="0" borderId="93" xfId="0" applyNumberFormat="1" applyFill="1" applyBorder="1" applyAlignment="1">
      <alignment horizontal="center"/>
    </xf>
    <xf numFmtId="2" fontId="0" fillId="0" borderId="96" xfId="0" applyNumberFormat="1" applyFill="1" applyBorder="1" applyAlignment="1">
      <alignment horizontal="center"/>
    </xf>
    <xf numFmtId="164" fontId="0" fillId="0" borderId="97" xfId="0" applyNumberFormat="1" applyFill="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 fillId="0" borderId="99" xfId="0" applyFont="1" applyFill="1" applyBorder="1" applyAlignment="1">
      <alignment horizontal="center"/>
    </xf>
    <xf numFmtId="2" fontId="0" fillId="0" borderId="93" xfId="0" applyNumberFormat="1" applyFill="1" applyBorder="1" applyAlignment="1">
      <alignment horizontal="center"/>
    </xf>
    <xf numFmtId="1" fontId="0" fillId="0" borderId="96" xfId="0" applyNumberFormat="1" applyFill="1" applyBorder="1" applyAlignment="1">
      <alignment horizontal="center"/>
    </xf>
    <xf numFmtId="2" fontId="0" fillId="0" borderId="94" xfId="0" applyNumberFormat="1" applyFill="1" applyBorder="1" applyAlignment="1">
      <alignment horizontal="center"/>
    </xf>
    <xf numFmtId="2" fontId="0" fillId="0" borderId="93" xfId="0" applyNumberFormat="1" applyBorder="1" applyAlignment="1">
      <alignment horizontal="center"/>
    </xf>
    <xf numFmtId="0" fontId="0" fillId="0" borderId="93" xfId="0" applyBorder="1" applyAlignment="1">
      <alignment/>
    </xf>
    <xf numFmtId="2" fontId="0" fillId="0" borderId="94" xfId="0" applyNumberFormat="1" applyBorder="1" applyAlignment="1">
      <alignment horizontal="center"/>
    </xf>
    <xf numFmtId="0" fontId="0" fillId="0" borderId="96" xfId="0" applyBorder="1" applyAlignment="1">
      <alignment/>
    </xf>
    <xf numFmtId="0" fontId="0" fillId="0" borderId="97" xfId="0" applyBorder="1" applyAlignment="1">
      <alignment/>
    </xf>
    <xf numFmtId="2" fontId="0" fillId="0" borderId="97" xfId="0" applyNumberFormat="1" applyBorder="1" applyAlignment="1">
      <alignment horizontal="center"/>
    </xf>
    <xf numFmtId="0" fontId="0" fillId="0" borderId="99" xfId="0" applyBorder="1" applyAlignment="1">
      <alignment/>
    </xf>
    <xf numFmtId="0" fontId="0" fillId="0" borderId="98" xfId="0" applyBorder="1" applyAlignment="1">
      <alignment/>
    </xf>
    <xf numFmtId="165" fontId="0" fillId="0" borderId="98" xfId="0" applyNumberFormat="1" applyFill="1" applyBorder="1" applyAlignment="1">
      <alignment/>
    </xf>
    <xf numFmtId="0" fontId="0" fillId="0" borderId="100" xfId="0" applyBorder="1" applyAlignment="1">
      <alignment/>
    </xf>
    <xf numFmtId="0" fontId="5" fillId="0" borderId="101" xfId="0" applyFont="1" applyBorder="1" applyAlignment="1">
      <alignment horizontal="center"/>
    </xf>
    <xf numFmtId="0" fontId="5" fillId="0" borderId="102" xfId="0" applyFont="1" applyBorder="1" applyAlignment="1">
      <alignment horizontal="center"/>
    </xf>
    <xf numFmtId="164" fontId="5" fillId="0" borderId="103" xfId="0" applyNumberFormat="1" applyFont="1" applyBorder="1" applyAlignment="1">
      <alignment horizontal="centerContinuous"/>
    </xf>
    <xf numFmtId="164" fontId="5" fillId="0" borderId="95" xfId="0" applyNumberFormat="1" applyFont="1" applyBorder="1" applyAlignment="1">
      <alignment horizontal="centerContinuous"/>
    </xf>
    <xf numFmtId="0" fontId="5" fillId="0" borderId="104" xfId="0" applyFont="1" applyBorder="1" applyAlignment="1">
      <alignment horizontal="center"/>
    </xf>
    <xf numFmtId="0" fontId="5" fillId="0" borderId="105" xfId="0" applyFont="1" applyBorder="1" applyAlignment="1">
      <alignment horizontal="center"/>
    </xf>
    <xf numFmtId="0" fontId="5" fillId="0" borderId="106" xfId="0" applyFont="1" applyBorder="1" applyAlignment="1">
      <alignment horizontal="center"/>
    </xf>
    <xf numFmtId="0" fontId="5" fillId="0" borderId="107" xfId="0" applyFont="1" applyBorder="1" applyAlignment="1">
      <alignment horizontal="center"/>
    </xf>
    <xf numFmtId="164" fontId="0" fillId="0" borderId="98" xfId="0" applyNumberFormat="1" applyBorder="1" applyAlignment="1">
      <alignment/>
    </xf>
    <xf numFmtId="165" fontId="0" fillId="0" borderId="98" xfId="0" applyNumberFormat="1" applyBorder="1" applyAlignment="1">
      <alignment/>
    </xf>
    <xf numFmtId="2" fontId="0" fillId="0" borderId="96" xfId="0" applyNumberFormat="1" applyBorder="1" applyAlignment="1">
      <alignment horizontal="center"/>
    </xf>
    <xf numFmtId="0" fontId="5" fillId="0" borderId="108" xfId="0" applyFont="1" applyBorder="1" applyAlignment="1">
      <alignment horizontal="center"/>
    </xf>
    <xf numFmtId="0" fontId="5" fillId="0" borderId="109" xfId="0" applyFont="1" applyBorder="1" applyAlignment="1">
      <alignment horizontal="center"/>
    </xf>
    <xf numFmtId="0" fontId="5" fillId="0" borderId="14" xfId="0" applyFont="1" applyBorder="1" applyAlignment="1">
      <alignment horizontal="center"/>
    </xf>
    <xf numFmtId="0" fontId="5" fillId="0" borderId="110" xfId="0" applyFont="1" applyBorder="1" applyAlignment="1">
      <alignment horizontal="center"/>
    </xf>
    <xf numFmtId="9" fontId="5" fillId="0" borderId="83" xfId="0" applyNumberFormat="1" applyFont="1" applyBorder="1" applyAlignment="1">
      <alignment horizontal="center"/>
    </xf>
    <xf numFmtId="9" fontId="5" fillId="0" borderId="84" xfId="0" applyNumberFormat="1" applyFont="1" applyBorder="1" applyAlignment="1">
      <alignment horizontal="center"/>
    </xf>
    <xf numFmtId="9" fontId="5" fillId="0" borderId="85" xfId="0" applyNumberFormat="1" applyFont="1" applyBorder="1" applyAlignment="1">
      <alignment horizontal="center"/>
    </xf>
    <xf numFmtId="9" fontId="5" fillId="0" borderId="111" xfId="0" applyNumberFormat="1" applyFont="1" applyBorder="1" applyAlignment="1">
      <alignment horizontal="center"/>
    </xf>
    <xf numFmtId="0" fontId="5" fillId="0" borderId="104" xfId="0" applyFont="1" applyBorder="1" applyAlignment="1">
      <alignment horizontal="center"/>
    </xf>
    <xf numFmtId="0" fontId="5" fillId="0" borderId="112" xfId="0" applyFont="1" applyBorder="1" applyAlignment="1">
      <alignment horizontal="center"/>
    </xf>
    <xf numFmtId="0" fontId="5" fillId="0" borderId="106" xfId="0" applyFont="1" applyBorder="1" applyAlignment="1">
      <alignment horizontal="center"/>
    </xf>
    <xf numFmtId="9" fontId="5" fillId="0" borderId="113" xfId="0" applyNumberFormat="1" applyFont="1" applyBorder="1" applyAlignment="1">
      <alignment horizontal="center"/>
    </xf>
    <xf numFmtId="9" fontId="5" fillId="0" borderId="86" xfId="0" applyNumberFormat="1" applyFont="1" applyBorder="1" applyAlignment="1">
      <alignment horizontal="center"/>
    </xf>
    <xf numFmtId="0" fontId="5" fillId="0" borderId="72" xfId="0" applyFont="1" applyBorder="1" applyAlignment="1">
      <alignment horizontal="center"/>
    </xf>
    <xf numFmtId="0" fontId="5" fillId="0" borderId="81" xfId="0" applyFont="1" applyBorder="1" applyAlignment="1">
      <alignment horizontal="center"/>
    </xf>
    <xf numFmtId="0" fontId="5" fillId="0" borderId="114" xfId="0" applyFont="1" applyBorder="1" applyAlignment="1">
      <alignment horizontal="center"/>
    </xf>
    <xf numFmtId="0" fontId="5" fillId="0" borderId="88" xfId="0" applyFont="1" applyBorder="1" applyAlignment="1">
      <alignment horizontal="center"/>
    </xf>
    <xf numFmtId="0" fontId="5" fillId="0" borderId="73" xfId="0" applyFont="1" applyBorder="1" applyAlignment="1">
      <alignment horizontal="center"/>
    </xf>
    <xf numFmtId="0" fontId="5" fillId="0" borderId="71" xfId="0" applyFont="1" applyBorder="1" applyAlignment="1">
      <alignment horizontal="center"/>
    </xf>
    <xf numFmtId="0" fontId="5" fillId="0" borderId="94" xfId="0" applyFont="1" applyBorder="1" applyAlignment="1">
      <alignment horizontal="center"/>
    </xf>
    <xf numFmtId="0" fontId="5" fillId="0" borderId="95" xfId="0" applyFont="1" applyBorder="1" applyAlignment="1">
      <alignment horizontal="center"/>
    </xf>
    <xf numFmtId="0" fontId="5" fillId="0" borderId="99" xfId="0" applyFont="1" applyBorder="1" applyAlignment="1">
      <alignment horizontal="center"/>
    </xf>
    <xf numFmtId="164" fontId="5" fillId="0" borderId="94" xfId="0" applyNumberFormat="1" applyFont="1" applyBorder="1" applyAlignment="1">
      <alignment horizontal="center"/>
    </xf>
    <xf numFmtId="164" fontId="5" fillId="0" borderId="95" xfId="0" applyNumberFormat="1" applyFont="1" applyBorder="1" applyAlignment="1">
      <alignment horizontal="center"/>
    </xf>
    <xf numFmtId="164" fontId="5" fillId="0" borderId="99" xfId="0" applyNumberFormat="1" applyFont="1" applyBorder="1" applyAlignment="1">
      <alignment horizontal="center"/>
    </xf>
    <xf numFmtId="164" fontId="5" fillId="0" borderId="115" xfId="0" applyNumberFormat="1" applyFont="1" applyBorder="1" applyAlignment="1">
      <alignment horizontal="center"/>
    </xf>
    <xf numFmtId="164" fontId="5" fillId="0" borderId="103" xfId="0" applyNumberFormat="1" applyFont="1" applyBorder="1" applyAlignment="1">
      <alignment horizontal="center"/>
    </xf>
    <xf numFmtId="0" fontId="5" fillId="0" borderId="116" xfId="0" applyFont="1" applyFill="1" applyBorder="1" applyAlignment="1">
      <alignment horizontal="center"/>
    </xf>
    <xf numFmtId="0" fontId="5" fillId="0" borderId="117" xfId="0" applyFont="1" applyFill="1" applyBorder="1" applyAlignment="1">
      <alignment horizontal="center"/>
    </xf>
    <xf numFmtId="0" fontId="5" fillId="0" borderId="95" xfId="0" applyFont="1" applyFill="1" applyBorder="1" applyAlignment="1">
      <alignment horizontal="center"/>
    </xf>
    <xf numFmtId="0" fontId="5" fillId="0" borderId="118" xfId="0" applyFont="1" applyFill="1" applyBorder="1" applyAlignment="1">
      <alignment horizontal="center"/>
    </xf>
    <xf numFmtId="166" fontId="5" fillId="0" borderId="0" xfId="0" applyNumberFormat="1" applyFont="1" applyFill="1" applyBorder="1" applyAlignment="1">
      <alignment horizontal="center"/>
    </xf>
    <xf numFmtId="166" fontId="5" fillId="0" borderId="22" xfId="0" applyNumberFormat="1" applyFont="1" applyFill="1" applyBorder="1" applyAlignment="1">
      <alignment horizontal="center"/>
    </xf>
    <xf numFmtId="166" fontId="5" fillId="0" borderId="96" xfId="0" applyNumberFormat="1" applyFont="1" applyFill="1" applyBorder="1" applyAlignment="1">
      <alignment horizontal="center"/>
    </xf>
    <xf numFmtId="166" fontId="5" fillId="0" borderId="97" xfId="0" applyNumberFormat="1" applyFont="1" applyFill="1" applyBorder="1" applyAlignment="1">
      <alignment horizontal="center"/>
    </xf>
    <xf numFmtId="166" fontId="5" fillId="0" borderId="116" xfId="0" applyNumberFormat="1" applyFont="1" applyFill="1" applyBorder="1" applyAlignment="1">
      <alignment horizontal="center"/>
    </xf>
    <xf numFmtId="166" fontId="5" fillId="0" borderId="117" xfId="0" applyNumberFormat="1" applyFont="1" applyFill="1" applyBorder="1" applyAlignment="1">
      <alignment horizontal="center"/>
    </xf>
    <xf numFmtId="166" fontId="5" fillId="0" borderId="118" xfId="0" applyNumberFormat="1" applyFont="1" applyFill="1" applyBorder="1" applyAlignment="1">
      <alignment horizontal="center"/>
    </xf>
    <xf numFmtId="165" fontId="5" fillId="0" borderId="95" xfId="0" applyNumberFormat="1" applyFont="1" applyFill="1" applyBorder="1" applyAlignment="1">
      <alignment horizontal="center"/>
    </xf>
    <xf numFmtId="165" fontId="5" fillId="0" borderId="115" xfId="0" applyNumberFormat="1" applyFont="1" applyFill="1" applyBorder="1" applyAlignment="1">
      <alignment horizontal="center"/>
    </xf>
    <xf numFmtId="166" fontId="5" fillId="0" borderId="103" xfId="0" applyNumberFormat="1" applyFont="1" applyFill="1" applyBorder="1" applyAlignment="1">
      <alignment horizontal="center"/>
    </xf>
    <xf numFmtId="166" fontId="5" fillId="0" borderId="95" xfId="0" applyNumberFormat="1" applyFont="1" applyFill="1" applyBorder="1" applyAlignment="1">
      <alignment horizontal="center"/>
    </xf>
    <xf numFmtId="166" fontId="5" fillId="0" borderId="115" xfId="0" applyNumberFormat="1" applyFont="1" applyFill="1" applyBorder="1" applyAlignment="1">
      <alignment horizontal="center"/>
    </xf>
    <xf numFmtId="166" fontId="5" fillId="0" borderId="99" xfId="0" applyNumberFormat="1" applyFont="1" applyFill="1" applyBorder="1" applyAlignment="1">
      <alignment horizontal="center"/>
    </xf>
    <xf numFmtId="165" fontId="0" fillId="0" borderId="89" xfId="0" applyNumberFormat="1" applyBorder="1" applyAlignment="1">
      <alignment horizontal="center"/>
    </xf>
    <xf numFmtId="0" fontId="0" fillId="0" borderId="75" xfId="0" applyBorder="1" applyAlignment="1">
      <alignment horizontal="center"/>
    </xf>
    <xf numFmtId="165" fontId="0" fillId="0" borderId="69" xfId="0" applyNumberFormat="1" applyBorder="1" applyAlignment="1">
      <alignment horizontal="center"/>
    </xf>
    <xf numFmtId="0" fontId="0" fillId="0" borderId="74" xfId="0" applyBorder="1" applyAlignment="1">
      <alignment horizontal="center"/>
    </xf>
    <xf numFmtId="0" fontId="0" fillId="0" borderId="91" xfId="0" applyBorder="1" applyAlignment="1">
      <alignment horizontal="center"/>
    </xf>
    <xf numFmtId="164" fontId="0" fillId="0" borderId="119" xfId="0" applyNumberFormat="1" applyBorder="1" applyAlignment="1">
      <alignment horizontal="center"/>
    </xf>
    <xf numFmtId="0" fontId="0" fillId="0" borderId="79" xfId="0" applyBorder="1" applyAlignment="1">
      <alignment horizontal="center"/>
    </xf>
    <xf numFmtId="164" fontId="0" fillId="0" borderId="120" xfId="0" applyNumberFormat="1" applyBorder="1" applyAlignment="1">
      <alignment horizontal="center"/>
    </xf>
    <xf numFmtId="0" fontId="0" fillId="0" borderId="13" xfId="0" applyBorder="1" applyAlignment="1">
      <alignment horizontal="center"/>
    </xf>
    <xf numFmtId="0" fontId="0" fillId="0" borderId="108" xfId="0" applyBorder="1" applyAlignment="1">
      <alignment horizontal="center"/>
    </xf>
    <xf numFmtId="164" fontId="0" fillId="0" borderId="105" xfId="0" applyNumberFormat="1" applyBorder="1" applyAlignment="1">
      <alignment horizontal="center"/>
    </xf>
    <xf numFmtId="0" fontId="0" fillId="0" borderId="121" xfId="0" applyBorder="1" applyAlignment="1">
      <alignment horizontal="center"/>
    </xf>
    <xf numFmtId="164" fontId="0" fillId="0" borderId="122" xfId="0" applyNumberFormat="1" applyBorder="1" applyAlignment="1">
      <alignment horizontal="center"/>
    </xf>
    <xf numFmtId="0" fontId="0" fillId="0" borderId="102" xfId="0" applyBorder="1" applyAlignment="1">
      <alignment horizontal="center"/>
    </xf>
    <xf numFmtId="0" fontId="0" fillId="0" borderId="107" xfId="0" applyBorder="1" applyAlignment="1">
      <alignment horizontal="center"/>
    </xf>
    <xf numFmtId="0" fontId="92" fillId="0" borderId="0" xfId="0" applyFont="1" applyAlignment="1">
      <alignment/>
    </xf>
    <xf numFmtId="0" fontId="93" fillId="0" borderId="0" xfId="0" applyFont="1" applyAlignment="1">
      <alignment/>
    </xf>
    <xf numFmtId="0" fontId="94" fillId="0" borderId="0" xfId="0" applyFont="1" applyAlignment="1">
      <alignment/>
    </xf>
    <xf numFmtId="0" fontId="95" fillId="0" borderId="0" xfId="52" applyFont="1" applyAlignment="1">
      <alignment/>
    </xf>
    <xf numFmtId="0" fontId="96"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GLOB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Pressure-Enthalpy Diagram for Water and Steam</a:t>
            </a:r>
            <a:r>
              <a:rPr lang="en-US" cap="none" sz="8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Based on the IAPWS-97 Formulation for General and Scientific Use</a:t>
            </a:r>
          </a:p>
        </c:rich>
      </c:tx>
      <c:layout>
        <c:manualLayout>
          <c:xMode val="factor"/>
          <c:yMode val="factor"/>
          <c:x val="-0.004"/>
          <c:y val="-0.02675"/>
        </c:manualLayout>
      </c:layout>
      <c:spPr>
        <a:noFill/>
        <a:ln w="3175">
          <a:noFill/>
        </a:ln>
      </c:spPr>
    </c:title>
    <c:plotArea>
      <c:layout>
        <c:manualLayout>
          <c:xMode val="edge"/>
          <c:yMode val="edge"/>
          <c:x val="0.04225"/>
          <c:y val="0.03525"/>
          <c:w val="0.9555"/>
          <c:h val="0.90725"/>
        </c:manualLayout>
      </c:layout>
      <c:scatterChart>
        <c:scatterStyle val="smoothMarker"/>
        <c:varyColors val="0"/>
        <c:ser>
          <c:idx val="0"/>
          <c:order val="0"/>
          <c:tx>
            <c:v>0</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0.00469425291775046</c:v>
              </c:pt>
              <c:pt idx="1">
                <c:v>191.812295193564</c:v>
              </c:pt>
              <c:pt idx="2">
                <c:v>251.399738407447</c:v>
              </c:pt>
              <c:pt idx="3">
                <c:v>317.566482970332</c:v>
              </c:pt>
              <c:pt idx="4">
                <c:v>359.8365212488</c:v>
              </c:pt>
              <c:pt idx="5">
                <c:v>391.638757805895</c:v>
              </c:pt>
              <c:pt idx="6">
                <c:v>417.436485816231</c:v>
              </c:pt>
              <c:pt idx="7">
                <c:v>504.68384552926</c:v>
              </c:pt>
              <c:pt idx="8">
                <c:v>604.723474153146</c:v>
              </c:pt>
              <c:pt idx="9">
                <c:v>670.501208031547</c:v>
              </c:pt>
              <c:pt idx="10">
                <c:v>721.017848419753</c:v>
              </c:pt>
              <c:pt idx="11">
                <c:v>762.68284433541</c:v>
              </c:pt>
              <c:pt idx="12">
                <c:v>908.621851136457</c:v>
              </c:pt>
              <c:pt idx="13">
                <c:v>1087.42602386478</c:v>
              </c:pt>
              <c:pt idx="14">
                <c:v>1213.73108237073</c:v>
              </c:pt>
              <c:pt idx="15">
                <c:v>1317.07978863396</c:v>
              </c:pt>
              <c:pt idx="16">
                <c:v>1407.86750056824</c:v>
              </c:pt>
              <c:pt idx="17">
                <c:v>1450.27820045932</c:v>
              </c:pt>
              <c:pt idx="18">
                <c:v>1491.32705226786</c:v>
              </c:pt>
              <c:pt idx="19">
                <c:v>1531.40248863943</c:v>
              </c:pt>
              <c:pt idx="20">
                <c:v>1570.8784764178</c:v>
              </c:pt>
              <c:pt idx="21">
                <c:v>1610.15178565562</c:v>
              </c:pt>
              <c:pt idx="22">
                <c:v>1649.67194347285</c:v>
              </c:pt>
              <c:pt idx="23">
                <c:v>1689.86704419382</c:v>
              </c:pt>
              <c:pt idx="24">
                <c:v>1731.97368979185</c:v>
              </c:pt>
              <c:pt idx="25">
                <c:v>1776.77931389877</c:v>
              </c:pt>
              <c:pt idx="26">
                <c:v>1827.05641406516</c:v>
              </c:pt>
              <c:pt idx="27">
                <c:v>1889.34824452184</c:v>
              </c:pt>
              <c:pt idx="28">
                <c:v>2022.21486073845</c:v>
              </c:pt>
              <c:pt idx="29">
                <c:v>2087.54016457771</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1"/>
          <c:order val="1"/>
          <c:tx>
            <c:v>0,1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250.095502072878</c:v>
              </c:pt>
              <c:pt idx="1">
                <c:v>431.019759391552</c:v>
              </c:pt>
              <c:pt idx="2">
                <c:v>487.154510163322</c:v>
              </c:pt>
              <c:pt idx="3">
                <c:v>549.414918088732</c:v>
              </c:pt>
              <c:pt idx="4">
                <c:v>589.138188785875</c:v>
              </c:pt>
              <c:pt idx="5">
                <c:v>618.992651815028</c:v>
              </c:pt>
              <c:pt idx="6">
                <c:v>643.187801317823</c:v>
              </c:pt>
              <c:pt idx="7">
                <c:v>724.839595113759</c:v>
              </c:pt>
              <c:pt idx="8">
                <c:v>818.056789030959</c:v>
              </c:pt>
              <c:pt idx="9">
                <c:v>879.064976182025</c:v>
              </c:pt>
              <c:pt idx="10">
                <c:v>925.746310044152</c:v>
              </c:pt>
              <c:pt idx="11">
                <c:v>964.126513670335</c:v>
              </c:pt>
              <c:pt idx="12">
                <c:v>1097.59808004696</c:v>
              </c:pt>
              <c:pt idx="13">
                <c:v>1258.77315369987</c:v>
              </c:pt>
              <c:pt idx="14">
                <c:v>1370.81414734402</c:v>
              </c:pt>
              <c:pt idx="15">
                <c:v>1461.23291782272</c:v>
              </c:pt>
              <c:pt idx="16">
                <c:v>1539.62800715529</c:v>
              </c:pt>
              <c:pt idx="17">
                <c:v>1575.88980569938</c:v>
              </c:pt>
              <c:pt idx="18">
                <c:v>1610.75262047025</c:v>
              </c:pt>
              <c:pt idx="19">
                <c:v>1644.55153822511</c:v>
              </c:pt>
              <c:pt idx="20">
                <c:v>1677.59997361045</c:v>
              </c:pt>
              <c:pt idx="21">
                <c:v>1710.22308296701</c:v>
              </c:pt>
              <c:pt idx="22">
                <c:v>1742.78519195151</c:v>
              </c:pt>
              <c:pt idx="23">
                <c:v>1775.61219072756</c:v>
              </c:pt>
              <c:pt idx="24">
                <c:v>1809.72506356532</c:v>
              </c:pt>
              <c:pt idx="25">
                <c:v>1845.64242112878</c:v>
              </c:pt>
              <c:pt idx="26">
                <c:v>1885.49556906407</c:v>
              </c:pt>
              <c:pt idx="27">
                <c:v>1934.16868560445</c:v>
              </c:pt>
              <c:pt idx="28">
                <c:v>2036.44305798166</c:v>
              </c:pt>
              <c:pt idx="29">
                <c:v>2087.54136123247</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2"/>
          <c:order val="2"/>
          <c:tx>
            <c:v>0,2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500.186309892838</c:v>
              </c:pt>
              <c:pt idx="1">
                <c:v>670.22722358954</c:v>
              </c:pt>
              <c:pt idx="2">
                <c:v>722.909281919197</c:v>
              </c:pt>
              <c:pt idx="3">
                <c:v>781.263353207133</c:v>
              </c:pt>
              <c:pt idx="4">
                <c:v>818.439856322951</c:v>
              </c:pt>
              <c:pt idx="5">
                <c:v>846.346545824161</c:v>
              </c:pt>
              <c:pt idx="6">
                <c:v>868.939116819414</c:v>
              </c:pt>
              <c:pt idx="7">
                <c:v>944.99534469826</c:v>
              </c:pt>
              <c:pt idx="8">
                <c:v>1031.39010390877</c:v>
              </c:pt>
              <c:pt idx="9">
                <c:v>1087.6287443325</c:v>
              </c:pt>
              <c:pt idx="10">
                <c:v>1130.47477166855</c:v>
              </c:pt>
              <c:pt idx="11">
                <c:v>1165.57018300526</c:v>
              </c:pt>
              <c:pt idx="12">
                <c:v>1286.57430895746</c:v>
              </c:pt>
              <c:pt idx="13">
                <c:v>1430.12028353495</c:v>
              </c:pt>
              <c:pt idx="14">
                <c:v>1527.89721231732</c:v>
              </c:pt>
              <c:pt idx="15">
                <c:v>1605.38604701148</c:v>
              </c:pt>
              <c:pt idx="16">
                <c:v>1671.38851374234</c:v>
              </c:pt>
              <c:pt idx="17">
                <c:v>1701.50141093944</c:v>
              </c:pt>
              <c:pt idx="18">
                <c:v>1730.17818867264</c:v>
              </c:pt>
              <c:pt idx="19">
                <c:v>1757.70058781079</c:v>
              </c:pt>
              <c:pt idx="20">
                <c:v>1784.3214708031</c:v>
              </c:pt>
              <c:pt idx="21">
                <c:v>1810.29438027841</c:v>
              </c:pt>
              <c:pt idx="22">
                <c:v>1835.89844043018</c:v>
              </c:pt>
              <c:pt idx="23">
                <c:v>1861.35733726129</c:v>
              </c:pt>
              <c:pt idx="24">
                <c:v>1887.4764373388</c:v>
              </c:pt>
              <c:pt idx="25">
                <c:v>1914.50552835878</c:v>
              </c:pt>
              <c:pt idx="26">
                <c:v>1943.93472406299</c:v>
              </c:pt>
              <c:pt idx="27">
                <c:v>1978.98912668706</c:v>
              </c:pt>
              <c:pt idx="28">
                <c:v>2050.67125522486</c:v>
              </c:pt>
              <c:pt idx="29">
                <c:v>2087.54255788723</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3"/>
          <c:order val="3"/>
          <c:tx>
            <c:v>0,3</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750.277117712798</c:v>
              </c:pt>
              <c:pt idx="1">
                <c:v>909.434687787528</c:v>
              </c:pt>
              <c:pt idx="2">
                <c:v>958.664053675072</c:v>
              </c:pt>
              <c:pt idx="3">
                <c:v>1013.11178832553</c:v>
              </c:pt>
              <c:pt idx="4">
                <c:v>1047.74152386002</c:v>
              </c:pt>
              <c:pt idx="5">
                <c:v>1073.70043983329</c:v>
              </c:pt>
              <c:pt idx="6">
                <c:v>1094.690432321</c:v>
              </c:pt>
              <c:pt idx="7">
                <c:v>1165.15109428275</c:v>
              </c:pt>
              <c:pt idx="8">
                <c:v>1244.72341878658</c:v>
              </c:pt>
              <c:pt idx="9">
                <c:v>1296.19251248298</c:v>
              </c:pt>
              <c:pt idx="10">
                <c:v>1335.20323329294</c:v>
              </c:pt>
              <c:pt idx="11">
                <c:v>1367.01385234018</c:v>
              </c:pt>
              <c:pt idx="12">
                <c:v>1475.55053786797</c:v>
              </c:pt>
              <c:pt idx="13">
                <c:v>1601.46741337004</c:v>
              </c:pt>
              <c:pt idx="14">
                <c:v>1684.98027729062</c:v>
              </c:pt>
              <c:pt idx="15">
                <c:v>1749.53917620024</c:v>
              </c:pt>
              <c:pt idx="16">
                <c:v>1803.14902032939</c:v>
              </c:pt>
              <c:pt idx="17">
                <c:v>1827.11301617951</c:v>
              </c:pt>
              <c:pt idx="18">
                <c:v>1849.60375687503</c:v>
              </c:pt>
              <c:pt idx="19">
                <c:v>1870.84963739647</c:v>
              </c:pt>
              <c:pt idx="20">
                <c:v>1891.04296799575</c:v>
              </c:pt>
              <c:pt idx="21">
                <c:v>1910.3656775898</c:v>
              </c:pt>
              <c:pt idx="22">
                <c:v>1929.01168890884</c:v>
              </c:pt>
              <c:pt idx="23">
                <c:v>1947.10248379503</c:v>
              </c:pt>
              <c:pt idx="24">
                <c:v>1965.22781111228</c:v>
              </c:pt>
              <c:pt idx="25">
                <c:v>1983.36863558878</c:v>
              </c:pt>
              <c:pt idx="26">
                <c:v>2002.3738790619</c:v>
              </c:pt>
              <c:pt idx="27">
                <c:v>2023.80956776967</c:v>
              </c:pt>
              <c:pt idx="28">
                <c:v>2064.89945246806</c:v>
              </c:pt>
              <c:pt idx="29">
                <c:v>2087.54375454199</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4"/>
          <c:order val="4"/>
          <c:tx>
            <c:v>0,4</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1000.36792553275</c:v>
              </c:pt>
              <c:pt idx="1">
                <c:v>1148.64215198551</c:v>
              </c:pt>
              <c:pt idx="2">
                <c:v>1194.41882543094</c:v>
              </c:pt>
              <c:pt idx="3">
                <c:v>1244.96022344393</c:v>
              </c:pt>
              <c:pt idx="4">
                <c:v>1277.0431913971</c:v>
              </c:pt>
              <c:pt idx="5">
                <c:v>1301.05433384242</c:v>
              </c:pt>
              <c:pt idx="6">
                <c:v>1320.44174782259</c:v>
              </c:pt>
              <c:pt idx="7">
                <c:v>1385.30684386726</c:v>
              </c:pt>
              <c:pt idx="8">
                <c:v>1458.0567336644</c:v>
              </c:pt>
              <c:pt idx="9">
                <c:v>1504.75628063346</c:v>
              </c:pt>
              <c:pt idx="10">
                <c:v>1539.93169491734</c:v>
              </c:pt>
              <c:pt idx="11">
                <c:v>1568.45752167511</c:v>
              </c:pt>
              <c:pt idx="12">
                <c:v>1664.52676677848</c:v>
              </c:pt>
              <c:pt idx="13">
                <c:v>1772.81454320512</c:v>
              </c:pt>
              <c:pt idx="14">
                <c:v>1842.06334226392</c:v>
              </c:pt>
              <c:pt idx="15">
                <c:v>1893.692305389</c:v>
              </c:pt>
              <c:pt idx="16">
                <c:v>1934.90952691644</c:v>
              </c:pt>
              <c:pt idx="17">
                <c:v>1952.72462141958</c:v>
              </c:pt>
              <c:pt idx="18">
                <c:v>1969.02932507741</c:v>
              </c:pt>
              <c:pt idx="19">
                <c:v>1983.99868698216</c:v>
              </c:pt>
              <c:pt idx="20">
                <c:v>1997.7644651884</c:v>
              </c:pt>
              <c:pt idx="21">
                <c:v>2010.4369749012</c:v>
              </c:pt>
              <c:pt idx="22">
                <c:v>2022.1249373875</c:v>
              </c:pt>
              <c:pt idx="23">
                <c:v>2032.84763032877</c:v>
              </c:pt>
              <c:pt idx="24">
                <c:v>2042.97918488576</c:v>
              </c:pt>
              <c:pt idx="25">
                <c:v>2052.23174281879</c:v>
              </c:pt>
              <c:pt idx="26">
                <c:v>2060.81303406081</c:v>
              </c:pt>
              <c:pt idx="27">
                <c:v>2068.63000885228</c:v>
              </c:pt>
              <c:pt idx="28">
                <c:v>2079.12764971127</c:v>
              </c:pt>
              <c:pt idx="29">
                <c:v>2087.54495119674</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5"/>
          <c:order val="5"/>
          <c:tx>
            <c:v>0,5</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1250.45873335271</c:v>
              </c:pt>
              <c:pt idx="1">
                <c:v>1387.8496161835</c:v>
              </c:pt>
              <c:pt idx="2">
                <c:v>1430.17359718682</c:v>
              </c:pt>
              <c:pt idx="3">
                <c:v>1476.80865856233</c:v>
              </c:pt>
              <c:pt idx="4">
                <c:v>1506.34485893417</c:v>
              </c:pt>
              <c:pt idx="5">
                <c:v>1528.40822785156</c:v>
              </c:pt>
              <c:pt idx="6">
                <c:v>1546.19306332418</c:v>
              </c:pt>
              <c:pt idx="7">
                <c:v>1605.46259345176</c:v>
              </c:pt>
              <c:pt idx="8">
                <c:v>1671.39004854221</c:v>
              </c:pt>
              <c:pt idx="9">
                <c:v>1713.32004878393</c:v>
              </c:pt>
              <c:pt idx="10">
                <c:v>1744.66015654174</c:v>
              </c:pt>
              <c:pt idx="11">
                <c:v>1769.90119101003</c:v>
              </c:pt>
              <c:pt idx="12">
                <c:v>1853.50299568898</c:v>
              </c:pt>
              <c:pt idx="13">
                <c:v>1944.16167304021</c:v>
              </c:pt>
              <c:pt idx="14">
                <c:v>1999.14640723721</c:v>
              </c:pt>
              <c:pt idx="15">
                <c:v>2037.84543457776</c:v>
              </c:pt>
              <c:pt idx="16">
                <c:v>2066.67003350349</c:v>
              </c:pt>
              <c:pt idx="17">
                <c:v>2078.33622665964</c:v>
              </c:pt>
              <c:pt idx="18">
                <c:v>2088.4548932798</c:v>
              </c:pt>
              <c:pt idx="19">
                <c:v>2097.14773656784</c:v>
              </c:pt>
              <c:pt idx="20">
                <c:v>2104.48596238104</c:v>
              </c:pt>
              <c:pt idx="21">
                <c:v>2110.5082722126</c:v>
              </c:pt>
              <c:pt idx="22">
                <c:v>2115.23818586616</c:v>
              </c:pt>
              <c:pt idx="23">
                <c:v>2118.59277686251</c:v>
              </c:pt>
              <c:pt idx="24">
                <c:v>2120.73055865923</c:v>
              </c:pt>
              <c:pt idx="25">
                <c:v>2121.09485004879</c:v>
              </c:pt>
              <c:pt idx="26">
                <c:v>2119.25218905973</c:v>
              </c:pt>
              <c:pt idx="27">
                <c:v>2113.45044993489</c:v>
              </c:pt>
              <c:pt idx="28">
                <c:v>2093.35584695447</c:v>
              </c:pt>
              <c:pt idx="29">
                <c:v>2087.5461478515</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6"/>
          <c:order val="6"/>
          <c:tx>
            <c:v>0,6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1500.54954117268</c:v>
              </c:pt>
              <c:pt idx="1">
                <c:v>1627.05708038149</c:v>
              </c:pt>
              <c:pt idx="2">
                <c:v>1665.92836894269</c:v>
              </c:pt>
              <c:pt idx="3">
                <c:v>1708.65709368073</c:v>
              </c:pt>
              <c:pt idx="4">
                <c:v>1735.64652647125</c:v>
              </c:pt>
              <c:pt idx="5">
                <c:v>1755.76212186069</c:v>
              </c:pt>
              <c:pt idx="6">
                <c:v>1771.94437882578</c:v>
              </c:pt>
              <c:pt idx="7">
                <c:v>1825.61834303625</c:v>
              </c:pt>
              <c:pt idx="8">
                <c:v>1884.72336342002</c:v>
              </c:pt>
              <c:pt idx="9">
                <c:v>1921.88381693441</c:v>
              </c:pt>
              <c:pt idx="10">
                <c:v>1949.38861816614</c:v>
              </c:pt>
              <c:pt idx="11">
                <c:v>1971.34486034496</c:v>
              </c:pt>
              <c:pt idx="12">
                <c:v>2042.47922459949</c:v>
              </c:pt>
              <c:pt idx="13">
                <c:v>2115.50880287529</c:v>
              </c:pt>
              <c:pt idx="14">
                <c:v>2156.22947221051</c:v>
              </c:pt>
              <c:pt idx="15">
                <c:v>2181.99856376652</c:v>
              </c:pt>
              <c:pt idx="16">
                <c:v>2198.43054009054</c:v>
              </c:pt>
              <c:pt idx="17">
                <c:v>2203.94783189971</c:v>
              </c:pt>
              <c:pt idx="18">
                <c:v>2207.88046148219</c:v>
              </c:pt>
              <c:pt idx="19">
                <c:v>2210.29678615352</c:v>
              </c:pt>
              <c:pt idx="20">
                <c:v>2211.20745957369</c:v>
              </c:pt>
              <c:pt idx="21">
                <c:v>2210.57956952399</c:v>
              </c:pt>
              <c:pt idx="22">
                <c:v>2208.35143434483</c:v>
              </c:pt>
              <c:pt idx="23">
                <c:v>2204.33792339624</c:v>
              </c:pt>
              <c:pt idx="24">
                <c:v>2198.48193243271</c:v>
              </c:pt>
              <c:pt idx="25">
                <c:v>2189.9579572788</c:v>
              </c:pt>
              <c:pt idx="26">
                <c:v>2177.69134405864</c:v>
              </c:pt>
              <c:pt idx="27">
                <c:v>2158.2708910175</c:v>
              </c:pt>
              <c:pt idx="28">
                <c:v>2107.58404419767</c:v>
              </c:pt>
              <c:pt idx="29">
                <c:v>2087.54734450626</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7"/>
          <c:order val="7"/>
          <c:tx>
            <c:v>0,7</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1750.64034899263</c:v>
              </c:pt>
              <c:pt idx="1">
                <c:v>1866.26454457948</c:v>
              </c:pt>
              <c:pt idx="2">
                <c:v>1901.68314069857</c:v>
              </c:pt>
              <c:pt idx="3">
                <c:v>1940.50552879913</c:v>
              </c:pt>
              <c:pt idx="4">
                <c:v>1964.94819400832</c:v>
              </c:pt>
              <c:pt idx="5">
                <c:v>1983.11601586982</c:v>
              </c:pt>
              <c:pt idx="6">
                <c:v>1997.69569432737</c:v>
              </c:pt>
              <c:pt idx="7">
                <c:v>2045.77409262075</c:v>
              </c:pt>
              <c:pt idx="8">
                <c:v>2098.05667829784</c:v>
              </c:pt>
              <c:pt idx="9">
                <c:v>2130.44758508489</c:v>
              </c:pt>
              <c:pt idx="10">
                <c:v>2154.11707979054</c:v>
              </c:pt>
              <c:pt idx="11">
                <c:v>2172.78852967988</c:v>
              </c:pt>
              <c:pt idx="12">
                <c:v>2231.45545350999</c:v>
              </c:pt>
              <c:pt idx="13">
                <c:v>2286.85593271038</c:v>
              </c:pt>
              <c:pt idx="14">
                <c:v>2313.31253718381</c:v>
              </c:pt>
              <c:pt idx="15">
                <c:v>2326.15169295527</c:v>
              </c:pt>
              <c:pt idx="16">
                <c:v>2330.19104667759</c:v>
              </c:pt>
              <c:pt idx="17">
                <c:v>2329.55943713977</c:v>
              </c:pt>
              <c:pt idx="18">
                <c:v>2327.30602968458</c:v>
              </c:pt>
              <c:pt idx="19">
                <c:v>2323.4458357392</c:v>
              </c:pt>
              <c:pt idx="20">
                <c:v>2317.92895676634</c:v>
              </c:pt>
              <c:pt idx="21">
                <c:v>2310.65086683539</c:v>
              </c:pt>
              <c:pt idx="22">
                <c:v>2301.46468282349</c:v>
              </c:pt>
              <c:pt idx="23">
                <c:v>2290.08306992998</c:v>
              </c:pt>
              <c:pt idx="24">
                <c:v>2276.23330620619</c:v>
              </c:pt>
              <c:pt idx="25">
                <c:v>2258.8210645088</c:v>
              </c:pt>
              <c:pt idx="26">
                <c:v>2236.13049905756</c:v>
              </c:pt>
              <c:pt idx="27">
                <c:v>2203.09133210011</c:v>
              </c:pt>
              <c:pt idx="28">
                <c:v>2121.81224144088</c:v>
              </c:pt>
              <c:pt idx="29">
                <c:v>2087.54854116102</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8"/>
          <c:order val="8"/>
          <c:tx>
            <c:v>0,8</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2000.7311568126</c:v>
              </c:pt>
              <c:pt idx="1">
                <c:v>2105.47200877747</c:v>
              </c:pt>
              <c:pt idx="2">
                <c:v>2137.43791245444</c:v>
              </c:pt>
              <c:pt idx="3">
                <c:v>2172.35396391753</c:v>
              </c:pt>
              <c:pt idx="4">
                <c:v>2194.2498615454</c:v>
              </c:pt>
              <c:pt idx="5">
                <c:v>2210.46990987895</c:v>
              </c:pt>
              <c:pt idx="6">
                <c:v>2223.44700982896</c:v>
              </c:pt>
              <c:pt idx="7">
                <c:v>2265.92984220526</c:v>
              </c:pt>
              <c:pt idx="8">
                <c:v>2311.38999317565</c:v>
              </c:pt>
              <c:pt idx="9">
                <c:v>2339.01135323537</c:v>
              </c:pt>
              <c:pt idx="10">
                <c:v>2358.84554141494</c:v>
              </c:pt>
              <c:pt idx="11">
                <c:v>2374.23219901481</c:v>
              </c:pt>
              <c:pt idx="12">
                <c:v>2420.4316824205</c:v>
              </c:pt>
              <c:pt idx="13">
                <c:v>2458.20306254546</c:v>
              </c:pt>
              <c:pt idx="14">
                <c:v>2470.39560215711</c:v>
              </c:pt>
              <c:pt idx="15">
                <c:v>2470.30482214403</c:v>
              </c:pt>
              <c:pt idx="16">
                <c:v>2461.95155326464</c:v>
              </c:pt>
              <c:pt idx="17">
                <c:v>2455.17104237984</c:v>
              </c:pt>
              <c:pt idx="18">
                <c:v>2446.73159788697</c:v>
              </c:pt>
              <c:pt idx="19">
                <c:v>2436.59488532488</c:v>
              </c:pt>
              <c:pt idx="20">
                <c:v>2424.65045395899</c:v>
              </c:pt>
              <c:pt idx="21">
                <c:v>2410.72216414678</c:v>
              </c:pt>
              <c:pt idx="22">
                <c:v>2394.57793130215</c:v>
              </c:pt>
              <c:pt idx="23">
                <c:v>2375.82821646371</c:v>
              </c:pt>
              <c:pt idx="24">
                <c:v>2353.98467997966</c:v>
              </c:pt>
              <c:pt idx="25">
                <c:v>2327.6841717388</c:v>
              </c:pt>
              <c:pt idx="26">
                <c:v>2294.56965405647</c:v>
              </c:pt>
              <c:pt idx="27">
                <c:v>2247.91177318272</c:v>
              </c:pt>
              <c:pt idx="28">
                <c:v>2136.04043868408</c:v>
              </c:pt>
              <c:pt idx="29">
                <c:v>2087.54973781578</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9"/>
          <c:order val="9"/>
          <c:tx>
            <c:v>0,9</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2250.82196463256</c:v>
              </c:pt>
              <c:pt idx="1">
                <c:v>2344.67947297546</c:v>
              </c:pt>
              <c:pt idx="2">
                <c:v>2373.19268421032</c:v>
              </c:pt>
              <c:pt idx="3">
                <c:v>2404.20239903593</c:v>
              </c:pt>
              <c:pt idx="4">
                <c:v>2423.55152908247</c:v>
              </c:pt>
              <c:pt idx="5">
                <c:v>2437.82380388809</c:v>
              </c:pt>
              <c:pt idx="6">
                <c:v>2449.19832533055</c:v>
              </c:pt>
              <c:pt idx="7">
                <c:v>2486.08559178975</c:v>
              </c:pt>
              <c:pt idx="8">
                <c:v>2524.72330805346</c:v>
              </c:pt>
              <c:pt idx="9">
                <c:v>2547.57512138585</c:v>
              </c:pt>
              <c:pt idx="10">
                <c:v>2563.57400303934</c:v>
              </c:pt>
              <c:pt idx="11">
                <c:v>2575.67586834973</c:v>
              </c:pt>
              <c:pt idx="12">
                <c:v>2609.40791133101</c:v>
              </c:pt>
              <c:pt idx="13">
                <c:v>2629.55019238055</c:v>
              </c:pt>
              <c:pt idx="14">
                <c:v>2627.4786671304</c:v>
              </c:pt>
              <c:pt idx="15">
                <c:v>2614.45795133279</c:v>
              </c:pt>
              <c:pt idx="16">
                <c:v>2593.71205985169</c:v>
              </c:pt>
              <c:pt idx="17">
                <c:v>2580.7826476199</c:v>
              </c:pt>
              <c:pt idx="18">
                <c:v>2566.15716608935</c:v>
              </c:pt>
              <c:pt idx="19">
                <c:v>2549.74393491057</c:v>
              </c:pt>
              <c:pt idx="20">
                <c:v>2531.37195115163</c:v>
              </c:pt>
              <c:pt idx="21">
                <c:v>2510.79346145818</c:v>
              </c:pt>
              <c:pt idx="22">
                <c:v>2487.69117978082</c:v>
              </c:pt>
              <c:pt idx="23">
                <c:v>2461.57336299745</c:v>
              </c:pt>
              <c:pt idx="24">
                <c:v>2431.73605375314</c:v>
              </c:pt>
              <c:pt idx="25">
                <c:v>2396.54727896881</c:v>
              </c:pt>
              <c:pt idx="26">
                <c:v>2353.00880905538</c:v>
              </c:pt>
              <c:pt idx="27">
                <c:v>2292.73221426533</c:v>
              </c:pt>
              <c:pt idx="28">
                <c:v>2150.26863592728</c:v>
              </c:pt>
              <c:pt idx="29">
                <c:v>2087.55093447054</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10"/>
          <c:order val="10"/>
          <c:tx>
            <c:v>1</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2500.91277245252</c:v>
              </c:pt>
              <c:pt idx="1">
                <c:v>2583.88693717344</c:v>
              </c:pt>
              <c:pt idx="2">
                <c:v>2608.94745596619</c:v>
              </c:pt>
              <c:pt idx="3">
                <c:v>2636.05083415433</c:v>
              </c:pt>
              <c:pt idx="4">
                <c:v>2652.85319661955</c:v>
              </c:pt>
              <c:pt idx="5">
                <c:v>2665.17769789722</c:v>
              </c:pt>
              <c:pt idx="6">
                <c:v>2674.94964083214</c:v>
              </c:pt>
              <c:pt idx="7">
                <c:v>2706.24134137425</c:v>
              </c:pt>
              <c:pt idx="8">
                <c:v>2738.05662293128</c:v>
              </c:pt>
              <c:pt idx="9">
                <c:v>2756.13888953633</c:v>
              </c:pt>
              <c:pt idx="10">
                <c:v>2768.30246466374</c:v>
              </c:pt>
              <c:pt idx="11">
                <c:v>2777.11953768466</c:v>
              </c:pt>
              <c:pt idx="12">
                <c:v>2798.38414024151</c:v>
              </c:pt>
              <c:pt idx="13">
                <c:v>2800.89732221564</c:v>
              </c:pt>
              <c:pt idx="14">
                <c:v>2784.5617321037</c:v>
              </c:pt>
              <c:pt idx="15">
                <c:v>2758.61108052155</c:v>
              </c:pt>
              <c:pt idx="16">
                <c:v>2725.47256643874</c:v>
              </c:pt>
              <c:pt idx="17">
                <c:v>2706.39425285997</c:v>
              </c:pt>
              <c:pt idx="18">
                <c:v>2685.58273429174</c:v>
              </c:pt>
              <c:pt idx="19">
                <c:v>2662.89298449625</c:v>
              </c:pt>
              <c:pt idx="20">
                <c:v>2638.09344834428</c:v>
              </c:pt>
              <c:pt idx="21">
                <c:v>2610.86475876957</c:v>
              </c:pt>
              <c:pt idx="22">
                <c:v>2580.80442825948</c:v>
              </c:pt>
              <c:pt idx="23">
                <c:v>2547.31850953119</c:v>
              </c:pt>
              <c:pt idx="24">
                <c:v>2509.48742752662</c:v>
              </c:pt>
              <c:pt idx="25">
                <c:v>2465.41038619881</c:v>
              </c:pt>
              <c:pt idx="26">
                <c:v>2411.4479640543</c:v>
              </c:pt>
              <c:pt idx="27">
                <c:v>2337.55265534794</c:v>
              </c:pt>
              <c:pt idx="28">
                <c:v>2164.49683317049</c:v>
              </c:pt>
              <c:pt idx="29">
                <c:v>2087.5521311253</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11"/>
          <c:order val="11"/>
          <c:tx>
            <c:v>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3"/>
              <c:pt idx="0">
                <c:v>95.3859686597673</c:v>
              </c:pt>
              <c:pt idx="1">
                <c:v>77.1804347233718</c:v>
              </c:pt>
              <c:pt idx="2">
                <c:v>58.5860645841826</c:v>
              </c:pt>
              <c:pt idx="3">
                <c:v>39.5555884013179</c:v>
              </c:pt>
              <c:pt idx="4">
                <c:v>20.0338316963431</c:v>
              </c:pt>
              <c:pt idx="5">
                <c:v>10.0693365317119</c:v>
              </c:pt>
              <c:pt idx="6">
                <c:v>8.05907488420764</c:v>
              </c:pt>
              <c:pt idx="7">
                <c:v>6.0428615817794</c:v>
              </c:pt>
              <c:pt idx="8">
                <c:v>4.02062477285222</c:v>
              </c:pt>
              <c:pt idx="9">
                <c:v>1.99229185285997</c:v>
              </c:pt>
              <c:pt idx="10">
                <c:v>1.78912045708156</c:v>
              </c:pt>
              <c:pt idx="11">
                <c:v>1.58588729349689</c:v>
              </c:pt>
              <c:pt idx="12">
                <c:v>1.38259228826508</c:v>
              </c:pt>
              <c:pt idx="13">
                <c:v>1.17923536747079</c:v>
              </c:pt>
              <c:pt idx="14">
                <c:v>0.975816457124017</c:v>
              </c:pt>
              <c:pt idx="15">
                <c:v>0.77233548316017</c:v>
              </c:pt>
              <c:pt idx="16">
                <c:v>0.568792371440137</c:v>
              </c:pt>
              <c:pt idx="17">
                <c:v>0.365187047750399</c:v>
              </c:pt>
              <c:pt idx="18">
                <c:v>0.161519437802898</c:v>
              </c:pt>
              <c:pt idx="19">
                <c:v>0.0596622522470944</c:v>
              </c:pt>
              <c:pt idx="20">
                <c:v>0.0392889434989729</c:v>
              </c:pt>
              <c:pt idx="21">
                <c:v>0.0189150106981591</c:v>
              </c:pt>
              <c:pt idx="22">
                <c:v>0.00872781025472597</c:v>
              </c:pt>
            </c:numLit>
          </c:xVal>
          <c:yVal>
            <c:numLit>
              <c:ptCount val="23"/>
              <c:pt idx="0">
                <c:v>1000</c:v>
              </c:pt>
              <c:pt idx="1">
                <c:v>800</c:v>
              </c:pt>
              <c:pt idx="2">
                <c:v>600</c:v>
              </c:pt>
              <c:pt idx="3">
                <c:v>400</c:v>
              </c:pt>
              <c:pt idx="4">
                <c:v>200</c:v>
              </c:pt>
              <c:pt idx="5">
                <c:v>100</c:v>
              </c:pt>
              <c:pt idx="6">
                <c:v>80</c:v>
              </c:pt>
              <c:pt idx="7">
                <c:v>60</c:v>
              </c:pt>
              <c:pt idx="8">
                <c:v>40</c:v>
              </c:pt>
              <c:pt idx="9">
                <c:v>20</c:v>
              </c:pt>
              <c:pt idx="10">
                <c:v>18</c:v>
              </c:pt>
              <c:pt idx="11">
                <c:v>16</c:v>
              </c:pt>
              <c:pt idx="12">
                <c:v>14</c:v>
              </c:pt>
              <c:pt idx="13">
                <c:v>12</c:v>
              </c:pt>
              <c:pt idx="14">
                <c:v>10</c:v>
              </c:pt>
              <c:pt idx="15">
                <c:v>8</c:v>
              </c:pt>
              <c:pt idx="16">
                <c:v>6</c:v>
              </c:pt>
              <c:pt idx="17">
                <c:v>4</c:v>
              </c:pt>
              <c:pt idx="18">
                <c:v>2</c:v>
              </c:pt>
              <c:pt idx="19">
                <c:v>1</c:v>
              </c:pt>
              <c:pt idx="20">
                <c:v>0.8</c:v>
              </c:pt>
              <c:pt idx="21">
                <c:v>0.6</c:v>
              </c:pt>
              <c:pt idx="22">
                <c:v>0.5</c:v>
              </c:pt>
            </c:numLit>
          </c:yVal>
          <c:smooth val="1"/>
        </c:ser>
        <c:ser>
          <c:idx val="12"/>
          <c:order val="12"/>
          <c:tx>
            <c:v>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1"/>
              <c:pt idx="0">
                <c:v>293.916631441907</c:v>
              </c:pt>
              <c:pt idx="1">
                <c:v>285.602302707964</c:v>
              </c:pt>
              <c:pt idx="2">
                <c:v>277.257153975866</c:v>
              </c:pt>
              <c:pt idx="3">
                <c:v>268.880569399879</c:v>
              </c:pt>
              <c:pt idx="4">
                <c:v>260.471987900598</c:v>
              </c:pt>
              <c:pt idx="5">
                <c:v>252.030906699575</c:v>
              </c:pt>
              <c:pt idx="6">
                <c:v>243.556887133974</c:v>
              </c:pt>
              <c:pt idx="7">
                <c:v>235.049563792499</c:v>
              </c:pt>
              <c:pt idx="8">
                <c:v>226.508658212657</c:v>
              </c:pt>
              <c:pt idx="9">
                <c:v>217.933998578285</c:v>
              </c:pt>
              <c:pt idx="10">
                <c:v>217.676236502696</c:v>
              </c:pt>
              <c:pt idx="11">
                <c:v>217.504378216501</c:v>
              </c:pt>
              <c:pt idx="12">
                <c:v>217.074673344982</c:v>
              </c:pt>
              <c:pt idx="13">
                <c:v>216.644883969957</c:v>
              </c:pt>
              <c:pt idx="14">
                <c:v>216.215010098741</c:v>
              </c:pt>
              <c:pt idx="15">
                <c:v>214.494669836832</c:v>
              </c:pt>
              <c:pt idx="16">
                <c:v>212.77297851153</c:v>
              </c:pt>
              <c:pt idx="17">
                <c:v>211.049937140437</c:v>
              </c:pt>
              <c:pt idx="18">
                <c:v>210.187910591128</c:v>
              </c:pt>
              <c:pt idx="19">
                <c:v>210.015464836187</c:v>
              </c:pt>
              <c:pt idx="20">
                <c:v>209.843005603386</c:v>
              </c:pt>
              <c:pt idx="21">
                <c:v>209.670532894436</c:v>
              </c:pt>
              <c:pt idx="22">
                <c:v>209.498046711082</c:v>
              </c:pt>
              <c:pt idx="23">
                <c:v>209.411798567057</c:v>
              </c:pt>
              <c:pt idx="24">
                <c:v>209.394548534093</c:v>
              </c:pt>
              <c:pt idx="25">
                <c:v>209.377298366414</c:v>
              </c:pt>
              <c:pt idx="26">
                <c:v>209.360048064021</c:v>
              </c:pt>
              <c:pt idx="27">
                <c:v>209.342797626916</c:v>
              </c:pt>
              <c:pt idx="28">
                <c:v>209.336328678271</c:v>
              </c:pt>
              <c:pt idx="29">
                <c:v>209.336242425495</c:v>
              </c:pt>
              <c:pt idx="30">
                <c:v>2591.31064175572</c:v>
              </c:pt>
              <c:pt idx="31">
                <c:v>2591.32550822784</c:v>
              </c:pt>
              <c:pt idx="32">
                <c:v>2591.34035926045</c:v>
              </c:pt>
              <c:pt idx="33">
                <c:v>2591.35519491187</c:v>
              </c:pt>
              <c:pt idx="34">
                <c:v>2591.41438487181</c:v>
              </c:pt>
              <c:pt idx="35">
                <c:v>2591.99361918511</c:v>
              </c:pt>
              <c:pt idx="36">
                <c:v>2592.55241927479</c:v>
              </c:pt>
              <c:pt idx="37">
                <c:v>2593.09447149503</c:v>
              </c:pt>
              <c:pt idx="38">
                <c:v>2593.62344536666</c:v>
              </c:pt>
              <c:pt idx="39">
                <c:v>2594.14300079198</c:v>
              </c:pt>
              <c:pt idx="40">
                <c:v>2594.40038898707</c:v>
              </c:pt>
            </c:numLit>
          </c:xVal>
          <c:yVal>
            <c:numLit>
              <c:ptCount val="41"/>
              <c:pt idx="0">
                <c:v>1000</c:v>
              </c:pt>
              <c:pt idx="1">
                <c:v>900</c:v>
              </c:pt>
              <c:pt idx="2">
                <c:v>800</c:v>
              </c:pt>
              <c:pt idx="3">
                <c:v>700</c:v>
              </c:pt>
              <c:pt idx="4">
                <c:v>600</c:v>
              </c:pt>
              <c:pt idx="5">
                <c:v>500</c:v>
              </c:pt>
              <c:pt idx="6">
                <c:v>400</c:v>
              </c:pt>
              <c:pt idx="7">
                <c:v>300</c:v>
              </c:pt>
              <c:pt idx="8">
                <c:v>200</c:v>
              </c:pt>
              <c:pt idx="9">
                <c:v>100</c:v>
              </c:pt>
              <c:pt idx="10">
                <c:v>97</c:v>
              </c:pt>
              <c:pt idx="11">
                <c:v>95</c:v>
              </c:pt>
              <c:pt idx="12">
                <c:v>90</c:v>
              </c:pt>
              <c:pt idx="13">
                <c:v>85</c:v>
              </c:pt>
              <c:pt idx="14">
                <c:v>80</c:v>
              </c:pt>
              <c:pt idx="15">
                <c:v>60</c:v>
              </c:pt>
              <c:pt idx="16">
                <c:v>40</c:v>
              </c:pt>
              <c:pt idx="17">
                <c:v>20</c:v>
              </c:pt>
              <c:pt idx="18">
                <c:v>10</c:v>
              </c:pt>
              <c:pt idx="19">
                <c:v>8</c:v>
              </c:pt>
              <c:pt idx="20">
                <c:v>6</c:v>
              </c:pt>
              <c:pt idx="21">
                <c:v>4</c:v>
              </c:pt>
              <c:pt idx="22">
                <c:v>2</c:v>
              </c:pt>
              <c:pt idx="23">
                <c:v>1</c:v>
              </c:pt>
              <c:pt idx="24">
                <c:v>0.8</c:v>
              </c:pt>
              <c:pt idx="25">
                <c:v>0.6</c:v>
              </c:pt>
              <c:pt idx="26">
                <c:v>0.4</c:v>
              </c:pt>
              <c:pt idx="27">
                <c:v>0.2</c:v>
              </c:pt>
              <c:pt idx="28">
                <c:v>0.125</c:v>
              </c:pt>
              <c:pt idx="29">
                <c:v>0.124</c:v>
              </c:pt>
              <c:pt idx="30">
                <c:v>0.1235</c:v>
              </c:pt>
              <c:pt idx="31">
                <c:v>0.123</c:v>
              </c:pt>
              <c:pt idx="32">
                <c:v>0.1225</c:v>
              </c:pt>
              <c:pt idx="33">
                <c:v>0.122</c:v>
              </c:pt>
              <c:pt idx="34">
                <c:v>0.12</c:v>
              </c:pt>
              <c:pt idx="35">
                <c:v>0.1</c:v>
              </c:pt>
              <c:pt idx="36">
                <c:v>0.08</c:v>
              </c:pt>
              <c:pt idx="37">
                <c:v>0.06</c:v>
              </c:pt>
              <c:pt idx="38">
                <c:v>0.04</c:v>
              </c:pt>
              <c:pt idx="39">
                <c:v>0.02</c:v>
              </c:pt>
              <c:pt idx="40">
                <c:v>0.01</c:v>
              </c:pt>
            </c:numLit>
          </c:yVal>
          <c:smooth val="1"/>
        </c:ser>
        <c:ser>
          <c:idx val="13"/>
          <c:order val="13"/>
          <c:tx>
            <c:v>100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495.039528623679</c:v>
              </c:pt>
              <c:pt idx="1">
                <c:v>479.753824340964</c:v>
              </c:pt>
              <c:pt idx="2">
                <c:v>464.490271350796</c:v>
              </c:pt>
              <c:pt idx="3">
                <c:v>449.265000273337</c:v>
              </c:pt>
              <c:pt idx="4">
                <c:v>434.09960527767</c:v>
              </c:pt>
              <c:pt idx="5">
                <c:v>426.548023929698</c:v>
              </c:pt>
              <c:pt idx="6">
                <c:v>425.040735091816</c:v>
              </c:pt>
              <c:pt idx="7">
                <c:v>423.534545176429</c:v>
              </c:pt>
              <c:pt idx="8">
                <c:v>422.029495337701</c:v>
              </c:pt>
              <c:pt idx="9">
                <c:v>420.525628186699</c:v>
              </c:pt>
              <c:pt idx="10">
                <c:v>420.375308205157</c:v>
              </c:pt>
              <c:pt idx="11">
                <c:v>420.225000535568</c:v>
              </c:pt>
              <c:pt idx="12">
                <c:v>420.074705223096</c:v>
              </c:pt>
              <c:pt idx="13">
                <c:v>419.924422313064</c:v>
              </c:pt>
              <c:pt idx="14">
                <c:v>419.774151850963</c:v>
              </c:pt>
              <c:pt idx="15">
                <c:v>419.623893882443</c:v>
              </c:pt>
              <c:pt idx="16">
                <c:v>419.47364845332</c:v>
              </c:pt>
              <c:pt idx="17">
                <c:v>419.323415609575</c:v>
              </c:pt>
              <c:pt idx="18">
                <c:v>419.173195397355</c:v>
              </c:pt>
              <c:pt idx="19">
                <c:v>419.099592118531</c:v>
              </c:pt>
              <c:pt idx="20">
                <c:v>419.099164026742</c:v>
              </c:pt>
              <c:pt idx="21">
                <c:v>2675.57450903892</c:v>
              </c:pt>
              <c:pt idx="22">
                <c:v>2675.60209080714</c:v>
              </c:pt>
              <c:pt idx="23">
                <c:v>2675.62966231564</c:v>
              </c:pt>
              <c:pt idx="24">
                <c:v>2675.76736720582</c:v>
              </c:pt>
              <c:pt idx="25">
                <c:v>2678.4737334615</c:v>
              </c:pt>
              <c:pt idx="26">
                <c:v>2681.10485500283</c:v>
              </c:pt>
              <c:pt idx="27">
                <c:v>2683.67505910521</c:v>
              </c:pt>
              <c:pt idx="28">
                <c:v>2686.19155057114</c:v>
              </c:pt>
              <c:pt idx="29">
                <c:v>2687.43093134786</c:v>
              </c:pt>
              <c:pt idx="30">
                <c:v>2687.67734737909</c:v>
              </c:pt>
              <c:pt idx="31">
                <c:v>2687.92328327855</c:v>
              </c:pt>
              <c:pt idx="32">
                <c:v>2688.16874182775</c:v>
              </c:pt>
              <c:pt idx="33">
                <c:v>2688.41372580113</c:v>
              </c:pt>
              <c:pt idx="34">
                <c:v>2688.53604068792</c:v>
              </c:pt>
            </c:numLit>
          </c:xVal>
          <c:yVal>
            <c:numLit>
              <c:ptCount val="35"/>
              <c:pt idx="0">
                <c:v>1000</c:v>
              </c:pt>
              <c:pt idx="1">
                <c:v>800</c:v>
              </c:pt>
              <c:pt idx="2">
                <c:v>600</c:v>
              </c:pt>
              <c:pt idx="3">
                <c:v>400</c:v>
              </c:pt>
              <c:pt idx="4">
                <c:v>200</c:v>
              </c:pt>
              <c:pt idx="5">
                <c:v>100</c:v>
              </c:pt>
              <c:pt idx="6">
                <c:v>80</c:v>
              </c:pt>
              <c:pt idx="7">
                <c:v>60</c:v>
              </c:pt>
              <c:pt idx="8">
                <c:v>40</c:v>
              </c:pt>
              <c:pt idx="9">
                <c:v>20</c:v>
              </c:pt>
              <c:pt idx="10">
                <c:v>18</c:v>
              </c:pt>
              <c:pt idx="11">
                <c:v>16</c:v>
              </c:pt>
              <c:pt idx="12">
                <c:v>14</c:v>
              </c:pt>
              <c:pt idx="13">
                <c:v>12</c:v>
              </c:pt>
              <c:pt idx="14">
                <c:v>10</c:v>
              </c:pt>
              <c:pt idx="15">
                <c:v>8</c:v>
              </c:pt>
              <c:pt idx="16">
                <c:v>6</c:v>
              </c:pt>
              <c:pt idx="17">
                <c:v>4</c:v>
              </c:pt>
              <c:pt idx="18">
                <c:v>2</c:v>
              </c:pt>
              <c:pt idx="19">
                <c:v>1.02</c:v>
              </c:pt>
              <c:pt idx="20">
                <c:v>1.0143</c:v>
              </c:pt>
              <c:pt idx="21">
                <c:v>1.014</c:v>
              </c:pt>
              <c:pt idx="22">
                <c:v>1.012</c:v>
              </c:pt>
              <c:pt idx="23">
                <c:v>1.01</c:v>
              </c:pt>
              <c:pt idx="24">
                <c:v>1</c:v>
              </c:pt>
              <c:pt idx="25">
                <c:v>0.8</c:v>
              </c:pt>
              <c:pt idx="26">
                <c:v>0.6</c:v>
              </c:pt>
              <c:pt idx="27">
                <c:v>0.4</c:v>
              </c:pt>
              <c:pt idx="28">
                <c:v>0.2</c:v>
              </c:pt>
              <c:pt idx="29">
                <c:v>0.1</c:v>
              </c:pt>
              <c:pt idx="30">
                <c:v>0.08</c:v>
              </c:pt>
              <c:pt idx="31">
                <c:v>0.06</c:v>
              </c:pt>
              <c:pt idx="32">
                <c:v>0.04</c:v>
              </c:pt>
              <c:pt idx="33">
                <c:v>0.02</c:v>
              </c:pt>
              <c:pt idx="34">
                <c:v>0.01</c:v>
              </c:pt>
            </c:numLit>
          </c:yVal>
          <c:smooth val="1"/>
        </c:ser>
        <c:ser>
          <c:idx val="14"/>
          <c:order val="14"/>
          <c:tx>
            <c:v>150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7"/>
              <c:pt idx="0">
                <c:v>698.009807743235</c:v>
              </c:pt>
              <c:pt idx="1">
                <c:v>684.292339324846</c:v>
              </c:pt>
              <c:pt idx="2">
                <c:v>670.769717345294</c:v>
              </c:pt>
              <c:pt idx="3">
                <c:v>657.491492449632</c:v>
              </c:pt>
              <c:pt idx="4">
                <c:v>644.523776837046</c:v>
              </c:pt>
              <c:pt idx="5">
                <c:v>638.183552022987</c:v>
              </c:pt>
              <c:pt idx="6">
                <c:v>636.928741307049</c:v>
              </c:pt>
              <c:pt idx="7">
                <c:v>635.678640513727</c:v>
              </c:pt>
              <c:pt idx="8">
                <c:v>634.433388372417</c:v>
              </c:pt>
              <c:pt idx="9">
                <c:v>633.193129568588</c:v>
              </c:pt>
              <c:pt idx="10">
                <c:v>633.069384078084</c:v>
              </c:pt>
              <c:pt idx="11">
                <c:v>632.945690179818</c:v>
              </c:pt>
              <c:pt idx="12">
                <c:v>632.822048029005</c:v>
              </c:pt>
              <c:pt idx="13">
                <c:v>632.698457781533</c:v>
              </c:pt>
              <c:pt idx="14">
                <c:v>632.574919593966</c:v>
              </c:pt>
              <c:pt idx="15">
                <c:v>632.451433623548</c:v>
              </c:pt>
              <c:pt idx="16">
                <c:v>632.328000028207</c:v>
              </c:pt>
              <c:pt idx="17">
                <c:v>632.26630292073</c:v>
              </c:pt>
              <c:pt idx="18">
                <c:v>632.252731321563</c:v>
              </c:pt>
              <c:pt idx="19">
                <c:v>632.252114445822</c:v>
              </c:pt>
              <c:pt idx="20">
                <c:v>2745.92863720753</c:v>
              </c:pt>
              <c:pt idx="21">
                <c:v>2746.02223225864</c:v>
              </c:pt>
              <c:pt idx="22">
                <c:v>2746.48865216847</c:v>
              </c:pt>
              <c:pt idx="23">
                <c:v>2752.78019761763</c:v>
              </c:pt>
              <c:pt idx="24">
                <c:v>2761.18150180991</c:v>
              </c:pt>
              <c:pt idx="25">
                <c:v>2769.08892130779</c:v>
              </c:pt>
              <c:pt idx="26">
                <c:v>2776.59181544992</c:v>
              </c:pt>
              <c:pt idx="27">
                <c:v>2778.04659963608</c:v>
              </c:pt>
              <c:pt idx="28">
                <c:v>2779.48633095175</c:v>
              </c:pt>
              <c:pt idx="29">
                <c:v>2780.91105690292</c:v>
              </c:pt>
              <c:pt idx="30">
                <c:v>2782.3208167753</c:v>
              </c:pt>
              <c:pt idx="31">
                <c:v>2783.02009558445</c:v>
              </c:pt>
              <c:pt idx="32">
                <c:v>2783.1595038083</c:v>
              </c:pt>
              <c:pt idx="33">
                <c:v>2783.29876293268</c:v>
              </c:pt>
              <c:pt idx="34">
                <c:v>2783.43787299176</c:v>
              </c:pt>
              <c:pt idx="35">
                <c:v>2783.57683401974</c:v>
              </c:pt>
              <c:pt idx="36">
                <c:v>2783.64625865773</c:v>
              </c:pt>
            </c:numLit>
          </c:xVal>
          <c:yVal>
            <c:numLit>
              <c:ptCount val="37"/>
              <c:pt idx="0">
                <c:v>1000</c:v>
              </c:pt>
              <c:pt idx="1">
                <c:v>800</c:v>
              </c:pt>
              <c:pt idx="2">
                <c:v>600</c:v>
              </c:pt>
              <c:pt idx="3">
                <c:v>400</c:v>
              </c:pt>
              <c:pt idx="4">
                <c:v>200</c:v>
              </c:pt>
              <c:pt idx="5">
                <c:v>100</c:v>
              </c:pt>
              <c:pt idx="6">
                <c:v>80</c:v>
              </c:pt>
              <c:pt idx="7">
                <c:v>60</c:v>
              </c:pt>
              <c:pt idx="8">
                <c:v>40</c:v>
              </c:pt>
              <c:pt idx="9">
                <c:v>20</c:v>
              </c:pt>
              <c:pt idx="10">
                <c:v>18</c:v>
              </c:pt>
              <c:pt idx="11">
                <c:v>16</c:v>
              </c:pt>
              <c:pt idx="12">
                <c:v>14</c:v>
              </c:pt>
              <c:pt idx="13">
                <c:v>12</c:v>
              </c:pt>
              <c:pt idx="14">
                <c:v>10</c:v>
              </c:pt>
              <c:pt idx="15">
                <c:v>8</c:v>
              </c:pt>
              <c:pt idx="16">
                <c:v>6</c:v>
              </c:pt>
              <c:pt idx="17">
                <c:v>5</c:v>
              </c:pt>
              <c:pt idx="18">
                <c:v>4.78</c:v>
              </c:pt>
              <c:pt idx="19">
                <c:v>4.76999999999999</c:v>
              </c:pt>
              <c:pt idx="20">
                <c:v>4.76</c:v>
              </c:pt>
              <c:pt idx="21">
                <c:v>4.75</c:v>
              </c:pt>
              <c:pt idx="22">
                <c:v>4.7</c:v>
              </c:pt>
              <c:pt idx="23">
                <c:v>4</c:v>
              </c:pt>
              <c:pt idx="24">
                <c:v>3</c:v>
              </c:pt>
              <c:pt idx="25">
                <c:v>2</c:v>
              </c:pt>
              <c:pt idx="26">
                <c:v>1</c:v>
              </c:pt>
              <c:pt idx="27">
                <c:v>0.8</c:v>
              </c:pt>
              <c:pt idx="28">
                <c:v>0.6</c:v>
              </c:pt>
              <c:pt idx="29">
                <c:v>0.4</c:v>
              </c:pt>
              <c:pt idx="30">
                <c:v>0.2</c:v>
              </c:pt>
              <c:pt idx="31">
                <c:v>0.1</c:v>
              </c:pt>
              <c:pt idx="32">
                <c:v>0.08</c:v>
              </c:pt>
              <c:pt idx="33">
                <c:v>0.06</c:v>
              </c:pt>
              <c:pt idx="34">
                <c:v>0.04</c:v>
              </c:pt>
              <c:pt idx="35">
                <c:v>0.02</c:v>
              </c:pt>
              <c:pt idx="36">
                <c:v>0.01</c:v>
              </c:pt>
            </c:numLit>
          </c:yVal>
          <c:smooth val="1"/>
        </c:ser>
        <c:ser>
          <c:idx val="15"/>
          <c:order val="15"/>
          <c:tx>
            <c:v>200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7"/>
              <c:pt idx="0">
                <c:v>903.513205040268</c:v>
              </c:pt>
              <c:pt idx="1">
                <c:v>891.849486985455</c:v>
              </c:pt>
              <c:pt idx="2">
                <c:v>880.674830698875</c:v>
              </c:pt>
              <c:pt idx="3">
                <c:v>870.124259682488</c:v>
              </c:pt>
              <c:pt idx="4">
                <c:v>860.391147387131</c:v>
              </c:pt>
              <c:pt idx="5">
                <c:v>855.917878999195</c:v>
              </c:pt>
              <c:pt idx="6">
                <c:v>855.060670259058</c:v>
              </c:pt>
              <c:pt idx="7">
                <c:v>854.217020642361</c:v>
              </c:pt>
              <c:pt idx="8">
                <c:v>853.387444002408</c:v>
              </c:pt>
              <c:pt idx="9">
                <c:v>852.572483581937</c:v>
              </c:pt>
              <c:pt idx="10">
                <c:v>852.411295442139</c:v>
              </c:pt>
              <c:pt idx="11">
                <c:v>852.395210224955</c:v>
              </c:pt>
              <c:pt idx="12">
                <c:v>852.393200003556</c:v>
              </c:pt>
              <c:pt idx="13">
                <c:v>2792.11084842913</c:v>
              </c:pt>
              <c:pt idx="14">
                <c:v>2792.18416967471</c:v>
              </c:pt>
              <c:pt idx="15">
                <c:v>2792.25745146573</c:v>
              </c:pt>
              <c:pt idx="16">
                <c:v>2792.40389699729</c:v>
              </c:pt>
              <c:pt idx="17">
                <c:v>2796.01561693386</c:v>
              </c:pt>
              <c:pt idx="18">
                <c:v>2828.26753759806</c:v>
              </c:pt>
              <c:pt idx="19">
                <c:v>2796.01561693386</c:v>
              </c:pt>
              <c:pt idx="20">
                <c:v>2816.0631011022</c:v>
              </c:pt>
              <c:pt idx="21">
                <c:v>2828.26753759806</c:v>
              </c:pt>
              <c:pt idx="22">
                <c:v>2839.77039103485</c:v>
              </c:pt>
              <c:pt idx="23">
                <c:v>2850.66322325906</c:v>
              </c:pt>
              <c:pt idx="24">
                <c:v>2860.99165661021</c:v>
              </c:pt>
              <c:pt idx="25">
                <c:v>2870.77928378952</c:v>
              </c:pt>
              <c:pt idx="26">
                <c:v>2875.4750649489</c:v>
              </c:pt>
              <c:pt idx="27">
                <c:v>2876.3985837998</c:v>
              </c:pt>
              <c:pt idx="28">
                <c:v>2877.31691883777</c:v>
              </c:pt>
              <c:pt idx="29">
                <c:v>2878.2300822636</c:v>
              </c:pt>
              <c:pt idx="30">
                <c:v>2879.13808626411</c:v>
              </c:pt>
              <c:pt idx="31">
                <c:v>2879.59015728644</c:v>
              </c:pt>
              <c:pt idx="32">
                <c:v>2879.68041720754</c:v>
              </c:pt>
              <c:pt idx="33">
                <c:v>2879.77062572926</c:v>
              </c:pt>
              <c:pt idx="34">
                <c:v>2879.8607828638</c:v>
              </c:pt>
              <c:pt idx="35">
                <c:v>2879.95088862333</c:v>
              </c:pt>
              <c:pt idx="36">
                <c:v>2879.99592224127</c:v>
              </c:pt>
            </c:numLit>
          </c:xVal>
          <c:yVal>
            <c:numLit>
              <c:ptCount val="37"/>
              <c:pt idx="0">
                <c:v>1000</c:v>
              </c:pt>
              <c:pt idx="1">
                <c:v>800</c:v>
              </c:pt>
              <c:pt idx="2">
                <c:v>600</c:v>
              </c:pt>
              <c:pt idx="3">
                <c:v>400</c:v>
              </c:pt>
              <c:pt idx="4">
                <c:v>200</c:v>
              </c:pt>
              <c:pt idx="5">
                <c:v>100</c:v>
              </c:pt>
              <c:pt idx="6">
                <c:v>80</c:v>
              </c:pt>
              <c:pt idx="7">
                <c:v>60</c:v>
              </c:pt>
              <c:pt idx="8">
                <c:v>40</c:v>
              </c:pt>
              <c:pt idx="9">
                <c:v>20</c:v>
              </c:pt>
              <c:pt idx="10">
                <c:v>16</c:v>
              </c:pt>
              <c:pt idx="11">
                <c:v>15.6</c:v>
              </c:pt>
              <c:pt idx="12">
                <c:v>15.55</c:v>
              </c:pt>
              <c:pt idx="13">
                <c:v>15.54</c:v>
              </c:pt>
              <c:pt idx="14">
                <c:v>15.53</c:v>
              </c:pt>
              <c:pt idx="15">
                <c:v>15.52</c:v>
              </c:pt>
              <c:pt idx="16">
                <c:v>15.5</c:v>
              </c:pt>
              <c:pt idx="17">
                <c:v>15</c:v>
              </c:pt>
              <c:pt idx="18">
                <c:v>10</c:v>
              </c:pt>
              <c:pt idx="19">
                <c:v>15</c:v>
              </c:pt>
              <c:pt idx="20">
                <c:v>12</c:v>
              </c:pt>
              <c:pt idx="21">
                <c:v>10</c:v>
              </c:pt>
              <c:pt idx="22">
                <c:v>8</c:v>
              </c:pt>
              <c:pt idx="23">
                <c:v>6</c:v>
              </c:pt>
              <c:pt idx="24">
                <c:v>4</c:v>
              </c:pt>
              <c:pt idx="25">
                <c:v>2</c:v>
              </c:pt>
              <c:pt idx="26">
                <c:v>1</c:v>
              </c:pt>
              <c:pt idx="27">
                <c:v>0.8</c:v>
              </c:pt>
              <c:pt idx="28">
                <c:v>0.6</c:v>
              </c:pt>
              <c:pt idx="29">
                <c:v>0.4</c:v>
              </c:pt>
              <c:pt idx="30">
                <c:v>0.2</c:v>
              </c:pt>
              <c:pt idx="31">
                <c:v>0.1</c:v>
              </c:pt>
              <c:pt idx="32">
                <c:v>0.08</c:v>
              </c:pt>
              <c:pt idx="33">
                <c:v>0.06</c:v>
              </c:pt>
              <c:pt idx="34">
                <c:v>0.04</c:v>
              </c:pt>
              <c:pt idx="35">
                <c:v>0.02</c:v>
              </c:pt>
              <c:pt idx="36">
                <c:v>0.01</c:v>
              </c:pt>
            </c:numLit>
          </c:yVal>
          <c:smooth val="1"/>
        </c:ser>
        <c:ser>
          <c:idx val="16"/>
          <c:order val="16"/>
          <c:tx>
            <c:v>250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8"/>
              <c:pt idx="0">
                <c:v>1113.03101030429</c:v>
              </c:pt>
              <c:pt idx="1">
                <c:v>1104.32753860234</c:v>
              </c:pt>
              <c:pt idx="2">
                <c:v>1096.71566852009</c:v>
              </c:pt>
              <c:pt idx="3">
                <c:v>1090.58628090608</c:v>
              </c:pt>
              <c:pt idx="4">
                <c:v>1086.58356465507</c:v>
              </c:pt>
              <c:pt idx="5">
                <c:v>1085.71716014752</c:v>
              </c:pt>
              <c:pt idx="6">
                <c:v>1085.6613596145</c:v>
              </c:pt>
              <c:pt idx="7">
                <c:v>1085.64999259565</c:v>
              </c:pt>
              <c:pt idx="8">
                <c:v>1085.65008779685</c:v>
              </c:pt>
              <c:pt idx="9">
                <c:v>1085.68607997506</c:v>
              </c:pt>
              <c:pt idx="10">
                <c:v>1085.68647494848</c:v>
              </c:pt>
              <c:pt idx="11">
                <c:v>2801.71612529765</c:v>
              </c:pt>
              <c:pt idx="12">
                <c:v>2802.67777000883</c:v>
              </c:pt>
              <c:pt idx="13">
                <c:v>2805.85235285708</c:v>
              </c:pt>
              <c:pt idx="14">
                <c:v>2818.10761307726</c:v>
              </c:pt>
              <c:pt idx="15">
                <c:v>2812.06511897424</c:v>
              </c:pt>
              <c:pt idx="16">
                <c:v>2823.99242019324</c:v>
              </c:pt>
              <c:pt idx="17">
                <c:v>2835.33294435166</c:v>
              </c:pt>
              <c:pt idx="18">
                <c:v>2846.16403999724</c:v>
              </c:pt>
              <c:pt idx="19">
                <c:v>2856.54846941668</c:v>
              </c:pt>
              <c:pt idx="20">
                <c:v>2880.86424790965</c:v>
              </c:pt>
              <c:pt idx="21">
                <c:v>2903.23138911713</c:v>
              </c:pt>
              <c:pt idx="22">
                <c:v>2943.22216523366</c:v>
              </c:pt>
              <c:pt idx="23">
                <c:v>2950.54286781281</c:v>
              </c:pt>
              <c:pt idx="24">
                <c:v>2957.65252376707</c:v>
              </c:pt>
              <c:pt idx="25">
                <c:v>2964.55633516156</c:v>
              </c:pt>
              <c:pt idx="26">
                <c:v>2971.25932440876</c:v>
              </c:pt>
              <c:pt idx="27">
                <c:v>2974.53705805589</c:v>
              </c:pt>
              <c:pt idx="28">
                <c:v>2975.18678281551</c:v>
              </c:pt>
              <c:pt idx="29">
                <c:v>2975.83457841888</c:v>
              </c:pt>
              <c:pt idx="30">
                <c:v>2976.48044979502</c:v>
              </c:pt>
              <c:pt idx="31">
                <c:v>2977.12440187325</c:v>
              </c:pt>
              <c:pt idx="32">
                <c:v>2977.44565971618</c:v>
              </c:pt>
              <c:pt idx="33">
                <c:v>2977.50985390795</c:v>
              </c:pt>
              <c:pt idx="34">
                <c:v>2977.57402898562</c:v>
              </c:pt>
              <c:pt idx="35">
                <c:v>2977.63818495412</c:v>
              </c:pt>
              <c:pt idx="36">
                <c:v>2977.70232181838</c:v>
              </c:pt>
              <c:pt idx="37">
                <c:v>2977.73438308795</c:v>
              </c:pt>
            </c:numLit>
          </c:xVal>
          <c:yVal>
            <c:numLit>
              <c:ptCount val="38"/>
              <c:pt idx="0">
                <c:v>1000</c:v>
              </c:pt>
              <c:pt idx="1">
                <c:v>800</c:v>
              </c:pt>
              <c:pt idx="2">
                <c:v>600</c:v>
              </c:pt>
              <c:pt idx="3">
                <c:v>400</c:v>
              </c:pt>
              <c:pt idx="4">
                <c:v>200</c:v>
              </c:pt>
              <c:pt idx="5">
                <c:v>100</c:v>
              </c:pt>
              <c:pt idx="6">
                <c:v>80</c:v>
              </c:pt>
              <c:pt idx="7">
                <c:v>70</c:v>
              </c:pt>
              <c:pt idx="8">
                <c:v>60</c:v>
              </c:pt>
              <c:pt idx="9">
                <c:v>40</c:v>
              </c:pt>
              <c:pt idx="10">
                <c:v>39.87</c:v>
              </c:pt>
              <c:pt idx="11">
                <c:v>39.65</c:v>
              </c:pt>
              <c:pt idx="12">
                <c:v>39.5</c:v>
              </c:pt>
              <c:pt idx="13">
                <c:v>39</c:v>
              </c:pt>
              <c:pt idx="14">
                <c:v>37</c:v>
              </c:pt>
              <c:pt idx="15">
                <c:v>38</c:v>
              </c:pt>
              <c:pt idx="16">
                <c:v>36</c:v>
              </c:pt>
              <c:pt idx="17">
                <c:v>34</c:v>
              </c:pt>
              <c:pt idx="18">
                <c:v>32</c:v>
              </c:pt>
              <c:pt idx="19">
                <c:v>30</c:v>
              </c:pt>
              <c:pt idx="20">
                <c:v>25</c:v>
              </c:pt>
              <c:pt idx="21">
                <c:v>20</c:v>
              </c:pt>
              <c:pt idx="22">
                <c:v>10</c:v>
              </c:pt>
              <c:pt idx="23">
                <c:v>8</c:v>
              </c:pt>
              <c:pt idx="24">
                <c:v>6</c:v>
              </c:pt>
              <c:pt idx="25">
                <c:v>4</c:v>
              </c:pt>
              <c:pt idx="26">
                <c:v>2</c:v>
              </c:pt>
              <c:pt idx="27">
                <c:v>1</c:v>
              </c:pt>
              <c:pt idx="28">
                <c:v>0.8</c:v>
              </c:pt>
              <c:pt idx="29">
                <c:v>0.6</c:v>
              </c:pt>
              <c:pt idx="30">
                <c:v>0.4</c:v>
              </c:pt>
              <c:pt idx="31">
                <c:v>0.2</c:v>
              </c:pt>
              <c:pt idx="32">
                <c:v>0.1</c:v>
              </c:pt>
              <c:pt idx="33">
                <c:v>0.08</c:v>
              </c:pt>
              <c:pt idx="34">
                <c:v>0.06</c:v>
              </c:pt>
              <c:pt idx="35">
                <c:v>0.04</c:v>
              </c:pt>
              <c:pt idx="36">
                <c:v>0.02</c:v>
              </c:pt>
              <c:pt idx="37">
                <c:v>0.01</c:v>
              </c:pt>
            </c:numLit>
          </c:yVal>
          <c:smooth val="1"/>
        </c:ser>
        <c:ser>
          <c:idx val="17"/>
          <c:order val="17"/>
          <c:tx>
            <c:v>300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2"/>
              <c:pt idx="0">
                <c:v>1328.91928875509</c:v>
              </c:pt>
              <c:pt idx="1">
                <c:v>1326.63151380099</c:v>
              </c:pt>
              <c:pt idx="2">
                <c:v>1324.8525906341</c:v>
              </c:pt>
              <c:pt idx="3">
                <c:v>1323.68185257091</c:v>
              </c:pt>
              <c:pt idx="4">
                <c:v>1323.25139853248</c:v>
              </c:pt>
              <c:pt idx="5">
                <c:v>1323.36417119653</c:v>
              </c:pt>
              <c:pt idx="6">
                <c:v>1323.74242007169</c:v>
              </c:pt>
              <c:pt idx="7">
                <c:v>1325.41397293362</c:v>
              </c:pt>
              <c:pt idx="8">
                <c:v>1328.66042977408</c:v>
              </c:pt>
              <c:pt idx="9">
                <c:v>1334.13952502721</c:v>
              </c:pt>
              <c:pt idx="10">
                <c:v>1335.98175275812</c:v>
              </c:pt>
              <c:pt idx="11">
                <c:v>1338.06326095349</c:v>
              </c:pt>
              <c:pt idx="12">
                <c:v>1340.41983327096</c:v>
              </c:pt>
              <c:pt idx="13">
                <c:v>1341.98411776908</c:v>
              </c:pt>
              <c:pt idx="14">
                <c:v>1343.09660906166</c:v>
              </c:pt>
              <c:pt idx="15">
                <c:v>1344.26931725308</c:v>
              </c:pt>
              <c:pt idx="16">
                <c:v>1344.75621065792</c:v>
              </c:pt>
              <c:pt idx="17">
                <c:v>2750.09212524653</c:v>
              </c:pt>
              <c:pt idx="18">
                <c:v>2751.4320030504</c:v>
              </c:pt>
              <c:pt idx="19">
                <c:v>2752.76459964058</c:v>
              </c:pt>
              <c:pt idx="20">
                <c:v>2754.09004236205</c:v>
              </c:pt>
              <c:pt idx="21">
                <c:v>2755.40845458682</c:v>
              </c:pt>
              <c:pt idx="22">
                <c:v>2786.3785137664</c:v>
              </c:pt>
              <c:pt idx="23">
                <c:v>2885.49045774134</c:v>
              </c:pt>
              <c:pt idx="24">
                <c:v>2961.6514799701</c:v>
              </c:pt>
              <c:pt idx="25">
                <c:v>2994.349322299</c:v>
              </c:pt>
              <c:pt idx="26">
                <c:v>3002.07162073661</c:v>
              </c:pt>
              <c:pt idx="27">
                <c:v>3009.62593942986</c:v>
              </c:pt>
              <c:pt idx="28">
                <c:v>3024.25187576174</c:v>
              </c:pt>
              <c:pt idx="29">
                <c:v>3051.70318558402</c:v>
              </c:pt>
              <c:pt idx="30">
                <c:v>3056.92389618563</c:v>
              </c:pt>
              <c:pt idx="31">
                <c:v>3062.05960353386</c:v>
              </c:pt>
              <c:pt idx="32">
                <c:v>3075.02928090353</c:v>
              </c:pt>
              <c:pt idx="33">
                <c:v>3075.51740164141</c:v>
              </c:pt>
              <c:pt idx="34">
                <c:v>3076.00474788292</c:v>
              </c:pt>
              <c:pt idx="35">
                <c:v>3076.49132167228</c:v>
              </c:pt>
              <c:pt idx="36">
                <c:v>3076.73431953631</c:v>
              </c:pt>
              <c:pt idx="37">
                <c:v>3076.78289601937</c:v>
              </c:pt>
              <c:pt idx="38">
                <c:v>3076.83146481063</c:v>
              </c:pt>
              <c:pt idx="39">
                <c:v>3076.88002591213</c:v>
              </c:pt>
              <c:pt idx="40">
                <c:v>3076.92857932591</c:v>
              </c:pt>
              <c:pt idx="41">
                <c:v>3076.95285315054</c:v>
              </c:pt>
            </c:numLit>
          </c:xVal>
          <c:yVal>
            <c:numLit>
              <c:ptCount val="42"/>
              <c:pt idx="0">
                <c:v>1000</c:v>
              </c:pt>
              <c:pt idx="1">
                <c:v>900</c:v>
              </c:pt>
              <c:pt idx="2">
                <c:v>800</c:v>
              </c:pt>
              <c:pt idx="3">
                <c:v>700</c:v>
              </c:pt>
              <c:pt idx="4">
                <c:v>600</c:v>
              </c:pt>
              <c:pt idx="5">
                <c:v>650</c:v>
              </c:pt>
              <c:pt idx="6">
                <c:v>500</c:v>
              </c:pt>
              <c:pt idx="7">
                <c:v>400</c:v>
              </c:pt>
              <c:pt idx="8">
                <c:v>300</c:v>
              </c:pt>
              <c:pt idx="9">
                <c:v>200</c:v>
              </c:pt>
              <c:pt idx="10">
                <c:v>175</c:v>
              </c:pt>
              <c:pt idx="11">
                <c:v>150</c:v>
              </c:pt>
              <c:pt idx="12">
                <c:v>125</c:v>
              </c:pt>
              <c:pt idx="13">
                <c:v>110</c:v>
              </c:pt>
              <c:pt idx="14">
                <c:v>100</c:v>
              </c:pt>
              <c:pt idx="15">
                <c:v>90</c:v>
              </c:pt>
              <c:pt idx="16">
                <c:v>86</c:v>
              </c:pt>
              <c:pt idx="17">
                <c:v>85.8</c:v>
              </c:pt>
              <c:pt idx="18">
                <c:v>85.6</c:v>
              </c:pt>
              <c:pt idx="19">
                <c:v>85.4</c:v>
              </c:pt>
              <c:pt idx="20">
                <c:v>85.2</c:v>
              </c:pt>
              <c:pt idx="21">
                <c:v>85</c:v>
              </c:pt>
              <c:pt idx="22">
                <c:v>80</c:v>
              </c:pt>
              <c:pt idx="23">
                <c:v>60</c:v>
              </c:pt>
              <c:pt idx="24">
                <c:v>40</c:v>
              </c:pt>
              <c:pt idx="25">
                <c:v>30</c:v>
              </c:pt>
              <c:pt idx="26">
                <c:v>27.5</c:v>
              </c:pt>
              <c:pt idx="27">
                <c:v>25</c:v>
              </c:pt>
              <c:pt idx="28">
                <c:v>20</c:v>
              </c:pt>
              <c:pt idx="29">
                <c:v>10</c:v>
              </c:pt>
              <c:pt idx="30">
                <c:v>8</c:v>
              </c:pt>
              <c:pt idx="31">
                <c:v>6</c:v>
              </c:pt>
              <c:pt idx="32">
                <c:v>0.8</c:v>
              </c:pt>
              <c:pt idx="33">
                <c:v>0.6</c:v>
              </c:pt>
              <c:pt idx="34">
                <c:v>0.4</c:v>
              </c:pt>
              <c:pt idx="35">
                <c:v>0.2</c:v>
              </c:pt>
              <c:pt idx="36">
                <c:v>0.1</c:v>
              </c:pt>
              <c:pt idx="37">
                <c:v>0.08</c:v>
              </c:pt>
              <c:pt idx="38">
                <c:v>0.06</c:v>
              </c:pt>
              <c:pt idx="39">
                <c:v>0.04</c:v>
              </c:pt>
              <c:pt idx="40">
                <c:v>0.02</c:v>
              </c:pt>
              <c:pt idx="41">
                <c:v>0.01</c:v>
              </c:pt>
            </c:numLit>
          </c:yVal>
          <c:smooth val="1"/>
        </c:ser>
        <c:ser>
          <c:idx val="18"/>
          <c:order val="18"/>
          <c:tx>
            <c:v>350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19"/>
          <c:order val="19"/>
          <c:tx>
            <c:v>400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0"/>
          <c:order val="20"/>
          <c:tx>
            <c:v>450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1"/>
          <c:order val="21"/>
          <c:tx>
            <c:v>500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2"/>
          <c:order val="22"/>
          <c:tx>
            <c:v>550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3"/>
          <c:order val="23"/>
          <c:tx>
            <c:v>600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4"/>
          <c:order val="24"/>
          <c:tx>
            <c:v>650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5"/>
          <c:order val="25"/>
          <c:tx>
            <c:v>700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6"/>
          <c:order val="26"/>
          <c:tx>
            <c:v>750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7"/>
          <c:order val="27"/>
          <c:tx>
            <c:v>800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37"/>
          <c:order val="28"/>
          <c:tx>
            <c:v>0,5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38"/>
          <c:order val="29"/>
          <c:tx>
            <c:v>1</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409.05195390726</c:v>
              </c:pt>
              <c:pt idx="1">
                <c:v>399.160115664862</c:v>
              </c:pt>
              <c:pt idx="2">
                <c:v>389.234964842313</c:v>
              </c:pt>
              <c:pt idx="3">
                <c:v>379.268433355714</c:v>
              </c:pt>
              <c:pt idx="4">
                <c:v>369.27649858714</c:v>
              </c:pt>
              <c:pt idx="5">
                <c:v>359.248187272803</c:v>
              </c:pt>
              <c:pt idx="6">
                <c:v>349.18821373544</c:v>
              </c:pt>
              <c:pt idx="7">
                <c:v>339.078091314603</c:v>
              </c:pt>
              <c:pt idx="8">
                <c:v>328.934010176572</c:v>
              </c:pt>
              <c:pt idx="9">
                <c:v>318.748955457345</c:v>
              </c:pt>
              <c:pt idx="10">
                <c:v>316.706915737787</c:v>
              </c:pt>
              <c:pt idx="11">
                <c:v>314.66317534395</c:v>
              </c:pt>
              <c:pt idx="12">
                <c:v>312.617723610838</c:v>
              </c:pt>
              <c:pt idx="13">
                <c:v>310.570549769013</c:v>
              </c:pt>
              <c:pt idx="14">
                <c:v>309.546313662744</c:v>
              </c:pt>
              <c:pt idx="15">
                <c:v>309.341414331733</c:v>
              </c:pt>
              <c:pt idx="16">
                <c:v>309.136497605182</c:v>
              </c:pt>
              <c:pt idx="17">
                <c:v>308.931563472092</c:v>
              </c:pt>
              <c:pt idx="18">
                <c:v>308.726611921447</c:v>
              </c:pt>
              <c:pt idx="19">
                <c:v>308.624129611098</c:v>
              </c:pt>
              <c:pt idx="20">
                <c:v>308.60363262605</c:v>
              </c:pt>
              <c:pt idx="21">
                <c:v>308.583135466649</c:v>
              </c:pt>
              <c:pt idx="22">
                <c:v>308.562638132886</c:v>
              </c:pt>
              <c:pt idx="23">
                <c:v>308.550964154657</c:v>
              </c:pt>
              <c:pt idx="24">
                <c:v>308.415325815074</c:v>
              </c:pt>
              <c:pt idx="25">
                <c:v>307.394687844927</c:v>
              </c:pt>
              <c:pt idx="26">
                <c:v>303.696677671922</c:v>
              </c:pt>
              <c:pt idx="27">
                <c:v>279.750016582402</c:v>
              </c:pt>
              <c:pt idx="28">
                <c:v>308.624232095586</c:v>
              </c:pt>
            </c:numLit>
          </c:xVal>
          <c:yVal>
            <c:numLit>
              <c:ptCount val="29"/>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c:v>
              </c:pt>
              <c:pt idx="20">
                <c:v>0.8</c:v>
              </c:pt>
              <c:pt idx="21">
                <c:v>0.6</c:v>
              </c:pt>
              <c:pt idx="22">
                <c:v>0.4</c:v>
              </c:pt>
              <c:pt idx="23">
                <c:v>0.3655383911838</c:v>
              </c:pt>
              <c:pt idx="24">
                <c:v>0.3</c:v>
              </c:pt>
              <c:pt idx="25">
                <c:v>0.2</c:v>
              </c:pt>
              <c:pt idx="26">
                <c:v>0.1</c:v>
              </c:pt>
              <c:pt idx="27">
                <c:v>0.01</c:v>
              </c:pt>
              <c:pt idx="28">
                <c:v>1.00099999999999</c:v>
              </c:pt>
            </c:numLit>
          </c:yVal>
          <c:smooth val="1"/>
        </c:ser>
        <c:ser>
          <c:idx val="39"/>
          <c:order val="30"/>
          <c:tx>
            <c:v>1,5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
              <c:pt idx="0">
                <c:v>596.324392852122</c:v>
              </c:pt>
              <c:pt idx="1">
                <c:v>586.135990319397</c:v>
              </c:pt>
              <c:pt idx="2">
                <c:v>575.903577013048</c:v>
              </c:pt>
              <c:pt idx="3">
                <c:v>565.644230625683</c:v>
              </c:pt>
              <c:pt idx="4">
                <c:v>555.346575258119</c:v>
              </c:pt>
              <c:pt idx="5">
                <c:v>545.004515149553</c:v>
              </c:pt>
              <c:pt idx="6">
                <c:v>534.636770210853</c:v>
              </c:pt>
              <c:pt idx="7">
                <c:v>524.217090506822</c:v>
              </c:pt>
              <c:pt idx="8">
                <c:v>513.747741692419</c:v>
              </c:pt>
              <c:pt idx="9">
                <c:v>503.239028307231</c:v>
              </c:pt>
              <c:pt idx="10">
                <c:v>501.131736447072</c:v>
              </c:pt>
              <c:pt idx="11">
                <c:v>499.022563895023</c:v>
              </c:pt>
              <c:pt idx="12">
                <c:v>496.911497004913</c:v>
              </c:pt>
              <c:pt idx="13">
                <c:v>494.798521931121</c:v>
              </c:pt>
              <c:pt idx="14">
                <c:v>493.741314442342</c:v>
              </c:pt>
              <c:pt idx="15">
                <c:v>493.529815121833</c:v>
              </c:pt>
              <c:pt idx="16">
                <c:v>493.318296493814</c:v>
              </c:pt>
              <c:pt idx="17">
                <c:v>493.106758543987</c:v>
              </c:pt>
              <c:pt idx="18">
                <c:v>492.895201258032</c:v>
              </c:pt>
              <c:pt idx="19">
                <c:v>492.868286038839</c:v>
              </c:pt>
              <c:pt idx="20">
                <c:v>492.631964346536</c:v>
              </c:pt>
              <c:pt idx="21">
                <c:v>491.033722559307</c:v>
              </c:pt>
              <c:pt idx="22">
                <c:v>463.175226969402</c:v>
              </c:pt>
              <c:pt idx="23">
                <c:v>419.809683638141</c:v>
              </c:pt>
              <c:pt idx="24">
                <c:v>491.039338905643</c:v>
              </c:pt>
            </c:numLit>
          </c:xVal>
          <c:yVal>
            <c:numLit>
              <c:ptCount val="25"/>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1.83027880396049</c:v>
              </c:pt>
              <c:pt idx="20">
                <c:v>1.5</c:v>
              </c:pt>
              <c:pt idx="21">
                <c:v>1</c:v>
              </c:pt>
              <c:pt idx="22">
                <c:v>0.1</c:v>
              </c:pt>
              <c:pt idx="23">
                <c:v>0.01</c:v>
              </c:pt>
              <c:pt idx="24">
                <c:v>1.00099999999999</c:v>
              </c:pt>
            </c:numLit>
          </c:yVal>
          <c:smooth val="1"/>
        </c:ser>
        <c:ser>
          <c:idx val="40"/>
          <c:order val="31"/>
          <c:tx>
            <c:v>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2"/>
              <c:pt idx="0">
                <c:v>808.134296385982</c:v>
              </c:pt>
              <c:pt idx="1">
                <c:v>797.516350475762</c:v>
              </c:pt>
              <c:pt idx="2">
                <c:v>786.855855586292</c:v>
              </c:pt>
              <c:pt idx="3">
                <c:v>776.143668295731</c:v>
              </c:pt>
              <c:pt idx="4">
                <c:v>765.396103396699</c:v>
              </c:pt>
              <c:pt idx="5">
                <c:v>754.594260270832</c:v>
              </c:pt>
              <c:pt idx="6">
                <c:v>743.751030699782</c:v>
              </c:pt>
              <c:pt idx="7">
                <c:v>732.87116699408</c:v>
              </c:pt>
              <c:pt idx="8">
                <c:v>721.921023995751</c:v>
              </c:pt>
              <c:pt idx="9">
                <c:v>710.909934668755</c:v>
              </c:pt>
              <c:pt idx="10">
                <c:v>708.702298809819</c:v>
              </c:pt>
              <c:pt idx="11">
                <c:v>706.492322019827</c:v>
              </c:pt>
              <c:pt idx="12">
                <c:v>704.27998238659</c:v>
              </c:pt>
              <c:pt idx="13">
                <c:v>702.065257506976</c:v>
              </c:pt>
              <c:pt idx="14">
                <c:v>700.95699345947</c:v>
              </c:pt>
              <c:pt idx="15">
                <c:v>700.735268150311</c:v>
              </c:pt>
              <c:pt idx="16">
                <c:v>700.630414511634</c:v>
              </c:pt>
              <c:pt idx="17">
                <c:v>677.412626324786</c:v>
              </c:pt>
              <c:pt idx="18">
                <c:v>622.653776266882</c:v>
              </c:pt>
              <c:pt idx="19">
                <c:v>559.869350693879</c:v>
              </c:pt>
              <c:pt idx="20">
                <c:v>677.432214122491</c:v>
              </c:pt>
              <c:pt idx="21">
                <c:v>700.630414511634</c:v>
              </c:pt>
            </c:numLit>
          </c:xVal>
          <c:yVal>
            <c:numLit>
              <c:ptCount val="22"/>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7.13976225820183</c:v>
              </c:pt>
              <c:pt idx="17">
                <c:v>1</c:v>
              </c:pt>
              <c:pt idx="18">
                <c:v>0.1</c:v>
              </c:pt>
              <c:pt idx="19">
                <c:v>0.01</c:v>
              </c:pt>
              <c:pt idx="20">
                <c:v>1.00099999999999</c:v>
              </c:pt>
              <c:pt idx="21">
                <c:v>7.13976225820183</c:v>
              </c:pt>
            </c:numLit>
          </c:yVal>
          <c:smooth val="1"/>
        </c:ser>
        <c:ser>
          <c:idx val="41"/>
          <c:order val="32"/>
          <c:tx>
            <c:v>2,5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2"/>
          <c:order val="33"/>
          <c:tx>
            <c:v>3</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3"/>
          <c:order val="34"/>
          <c:tx>
            <c:v>3,5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4"/>
          <c:order val="35"/>
          <c:tx>
            <c:v>4</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5"/>
          <c:order val="36"/>
          <c:tx>
            <c:v>4,5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6"/>
          <c:order val="37"/>
          <c:tx>
            <c:v>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7"/>
          <c:order val="38"/>
          <c:tx>
            <c:v>5,5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8"/>
          <c:order val="39"/>
          <c:tx>
            <c:v>6</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9"/>
          <c:order val="40"/>
          <c:tx>
            <c:v>6,5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0"/>
          <c:order val="41"/>
          <c:tx>
            <c:v>7</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1"/>
          <c:order val="42"/>
          <c:tx>
            <c:v>7,5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2"/>
          <c:order val="43"/>
          <c:tx>
            <c:v>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3"/>
          <c:order val="44"/>
          <c:tx>
            <c:v>8,5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4"/>
          <c:order val="45"/>
          <c:tx>
            <c:v>9</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5"/>
          <c:order val="46"/>
          <c:tx>
            <c:v>9,5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6"/>
          <c:order val="47"/>
          <c:tx>
            <c:v>10</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
              <c:pt idx="0">
                <c:v>3999.9742021023</c:v>
              </c:pt>
              <c:pt idx="1">
                <c:v>3569.05492815851</c:v>
              </c:pt>
              <c:pt idx="2">
                <c:v>3487.58881612576</c:v>
              </c:pt>
              <c:pt idx="3">
                <c:v>3388.2136838218</c:v>
              </c:pt>
              <c:pt idx="4">
                <c:v>3258.44767459754</c:v>
              </c:pt>
              <c:pt idx="5">
                <c:v>3062.282848305</c:v>
              </c:pt>
              <c:pt idx="6">
                <c:v>2895.16320864963</c:v>
              </c:pt>
            </c:numLit>
          </c:xVal>
          <c:yVal>
            <c:numLit>
              <c:ptCount val="7"/>
              <c:pt idx="0">
                <c:v>0.280746634207595</c:v>
              </c:pt>
              <c:pt idx="1">
                <c:v>0.1</c:v>
              </c:pt>
              <c:pt idx="2">
                <c:v>0.08</c:v>
              </c:pt>
              <c:pt idx="3">
                <c:v>0.06</c:v>
              </c:pt>
              <c:pt idx="4">
                <c:v>0.04</c:v>
              </c:pt>
              <c:pt idx="5">
                <c:v>0.02</c:v>
              </c:pt>
              <c:pt idx="6">
                <c:v>0.01</c:v>
              </c:pt>
            </c:numLit>
          </c:yVal>
          <c:smooth val="1"/>
        </c:ser>
        <c:ser>
          <c:idx val="57"/>
          <c:order val="48"/>
          <c:tx>
            <c:v>10,5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6"/>
              <c:pt idx="0">
                <c:v>3999.99052562227</c:v>
              </c:pt>
              <c:pt idx="1">
                <c:v>3921.65877447766</c:v>
              </c:pt>
              <c:pt idx="2">
                <c:v>3796.64699621275</c:v>
              </c:pt>
              <c:pt idx="3">
                <c:v>3632.67202338596</c:v>
              </c:pt>
              <c:pt idx="4">
                <c:v>3383.14001438137</c:v>
              </c:pt>
              <c:pt idx="5">
                <c:v>3168.89617815713</c:v>
              </c:pt>
            </c:numLit>
          </c:xVal>
          <c:yVal>
            <c:numLit>
              <c:ptCount val="6"/>
              <c:pt idx="0">
                <c:v>0.0950165648286537</c:v>
              </c:pt>
              <c:pt idx="1">
                <c:v>0.08</c:v>
              </c:pt>
              <c:pt idx="2">
                <c:v>0.06</c:v>
              </c:pt>
              <c:pt idx="3">
                <c:v>0.04</c:v>
              </c:pt>
              <c:pt idx="4">
                <c:v>0.02</c:v>
              </c:pt>
              <c:pt idx="5">
                <c:v>0.01</c:v>
              </c:pt>
            </c:numLit>
          </c:yVal>
          <c:smooth val="1"/>
        </c:ser>
        <c:ser>
          <c:idx val="58"/>
          <c:order val="49"/>
          <c:tx>
            <c:v>11</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
              <c:pt idx="0">
                <c:v>3999.9982195951</c:v>
              </c:pt>
              <c:pt idx="1">
                <c:v>3790.2409209881</c:v>
              </c:pt>
              <c:pt idx="2">
                <c:v>3519.00532241496</c:v>
              </c:pt>
            </c:numLit>
          </c:xVal>
          <c:yVal>
            <c:numLit>
              <c:ptCount val="3"/>
              <c:pt idx="0">
                <c:v>0.0321584292281574</c:v>
              </c:pt>
              <c:pt idx="1">
                <c:v>0.02</c:v>
              </c:pt>
              <c:pt idx="2">
                <c:v>0.01</c:v>
              </c:pt>
            </c:numLit>
          </c:yVal>
          <c:smooth val="1"/>
        </c:ser>
        <c:ser>
          <c:idx val="28"/>
          <c:order val="50"/>
          <c:tx>
            <c:v>v = 0.200</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0"/>
              <c:pt idx="0">
                <c:v>2784.51739902551</c:v>
              </c:pt>
              <c:pt idx="1">
                <c:v>2802.12489323218</c:v>
              </c:pt>
              <c:pt idx="2">
                <c:v>2974.87032146529</c:v>
              </c:pt>
              <c:pt idx="3">
                <c:v>3148.34899431462</c:v>
              </c:pt>
              <c:pt idx="4">
                <c:v>3325.51425537116</c:v>
              </c:pt>
              <c:pt idx="5">
                <c:v>3507.3929276854</c:v>
              </c:pt>
              <c:pt idx="6">
                <c:v>3694.36037504198</c:v>
              </c:pt>
              <c:pt idx="7">
                <c:v>3886.54288965779</c:v>
              </c:pt>
              <c:pt idx="8">
                <c:v>4083.94541972124</c:v>
              </c:pt>
              <c:pt idx="9">
                <c:v>4144.17834929912</c:v>
              </c:pt>
            </c:numLit>
          </c:xVal>
          <c:yVal>
            <c:numLit>
              <c:ptCount val="10"/>
              <c:pt idx="0">
                <c:v>9.8</c:v>
              </c:pt>
              <c:pt idx="1">
                <c:v>10</c:v>
              </c:pt>
              <c:pt idx="2">
                <c:v>12</c:v>
              </c:pt>
              <c:pt idx="3">
                <c:v>14</c:v>
              </c:pt>
              <c:pt idx="4">
                <c:v>16</c:v>
              </c:pt>
              <c:pt idx="5">
                <c:v>18</c:v>
              </c:pt>
              <c:pt idx="6">
                <c:v>20</c:v>
              </c:pt>
              <c:pt idx="7">
                <c:v>22</c:v>
              </c:pt>
              <c:pt idx="8">
                <c:v>24</c:v>
              </c:pt>
              <c:pt idx="9">
                <c:v>24.6</c:v>
              </c:pt>
            </c:numLit>
          </c:yVal>
          <c:smooth val="1"/>
        </c:ser>
        <c:ser>
          <c:idx val="29"/>
          <c:order val="51"/>
          <c:tx>
            <c:v>v = 0.100</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8"/>
              <c:pt idx="0">
                <c:v>4139.10699539862</c:v>
              </c:pt>
              <c:pt idx="1">
                <c:v>4134.09862379414</c:v>
              </c:pt>
              <c:pt idx="2">
                <c:v>4084.18863819427</c:v>
              </c:pt>
              <c:pt idx="3">
                <c:v>3985.3174629076</c:v>
              </c:pt>
              <c:pt idx="4">
                <c:v>3887.71577780055</c:v>
              </c:pt>
              <c:pt idx="5">
                <c:v>3791.3896325503</c:v>
              </c:pt>
              <c:pt idx="6">
                <c:v>3696.34797044924</c:v>
              </c:pt>
              <c:pt idx="7">
                <c:v>3602.57698501848</c:v>
              </c:pt>
              <c:pt idx="8">
                <c:v>3510.07327466356</c:v>
              </c:pt>
              <c:pt idx="9">
                <c:v>3418.81206410235</c:v>
              </c:pt>
              <c:pt idx="10">
                <c:v>3328.74664291983</c:v>
              </c:pt>
              <c:pt idx="11">
                <c:v>3239.79712465989</c:v>
              </c:pt>
              <c:pt idx="12">
                <c:v>3151.81924284722</c:v>
              </c:pt>
              <c:pt idx="13">
                <c:v>3064.58946454288</c:v>
              </c:pt>
              <c:pt idx="14">
                <c:v>2977.74525070955</c:v>
              </c:pt>
              <c:pt idx="15">
                <c:v>2890.72608637579</c:v>
              </c:pt>
              <c:pt idx="16">
                <c:v>2802.20184785359</c:v>
              </c:pt>
              <c:pt idx="17">
                <c:v>2799.92637371428</c:v>
              </c:pt>
            </c:numLit>
          </c:xVal>
          <c:yVal>
            <c:numLit>
              <c:ptCount val="18"/>
              <c:pt idx="0">
                <c:v>49.1</c:v>
              </c:pt>
              <c:pt idx="1">
                <c:v>49</c:v>
              </c:pt>
              <c:pt idx="2">
                <c:v>48</c:v>
              </c:pt>
              <c:pt idx="3">
                <c:v>46</c:v>
              </c:pt>
              <c:pt idx="4">
                <c:v>44</c:v>
              </c:pt>
              <c:pt idx="5">
                <c:v>42</c:v>
              </c:pt>
              <c:pt idx="6">
                <c:v>40</c:v>
              </c:pt>
              <c:pt idx="7">
                <c:v>38</c:v>
              </c:pt>
              <c:pt idx="8">
                <c:v>36</c:v>
              </c:pt>
              <c:pt idx="9">
                <c:v>34</c:v>
              </c:pt>
              <c:pt idx="10">
                <c:v>32</c:v>
              </c:pt>
              <c:pt idx="11">
                <c:v>30</c:v>
              </c:pt>
              <c:pt idx="12">
                <c:v>28</c:v>
              </c:pt>
              <c:pt idx="13">
                <c:v>26</c:v>
              </c:pt>
              <c:pt idx="14">
                <c:v>24</c:v>
              </c:pt>
              <c:pt idx="15">
                <c:v>22</c:v>
              </c:pt>
              <c:pt idx="16">
                <c:v>20</c:v>
              </c:pt>
              <c:pt idx="17">
                <c:v>19.95</c:v>
              </c:pt>
            </c:numLit>
          </c:yVal>
          <c:smooth val="1"/>
        </c:ser>
        <c:ser>
          <c:idx val="30"/>
          <c:order val="52"/>
          <c:tx>
            <c:v>v = 0.050</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0"/>
              <c:pt idx="0">
                <c:v>4116.06982710472</c:v>
              </c:pt>
              <c:pt idx="1">
                <c:v>4108.65550737221</c:v>
              </c:pt>
              <c:pt idx="2">
                <c:v>4059.39994734292</c:v>
              </c:pt>
              <c:pt idx="3">
                <c:v>3937.57897114115</c:v>
              </c:pt>
              <c:pt idx="4">
                <c:v>3423.91987478196</c:v>
              </c:pt>
              <c:pt idx="5">
                <c:v>3378.96989490866</c:v>
              </c:pt>
              <c:pt idx="6">
                <c:v>3334.28113317094</c:v>
              </c:pt>
              <c:pt idx="7">
                <c:v>3289.83621091582</c:v>
              </c:pt>
              <c:pt idx="8">
                <c:v>3245.61409515473</c:v>
              </c:pt>
              <c:pt idx="9">
                <c:v>3201.58834241756</c:v>
              </c:pt>
              <c:pt idx="10">
                <c:v>3157.72535600049</c:v>
              </c:pt>
              <c:pt idx="11">
                <c:v>3113.98466276828</c:v>
              </c:pt>
              <c:pt idx="12">
                <c:v>3070.31676874669</c:v>
              </c:pt>
              <c:pt idx="13">
                <c:v>3026.66059098608</c:v>
              </c:pt>
              <c:pt idx="14">
                <c:v>2982.9485025418</c:v>
              </c:pt>
              <c:pt idx="15">
                <c:v>2939.09667443677</c:v>
              </c:pt>
              <c:pt idx="16">
                <c:v>2894.99776811455</c:v>
              </c:pt>
              <c:pt idx="17">
                <c:v>2850.46199345395</c:v>
              </c:pt>
              <c:pt idx="18">
                <c:v>2805.00566752855</c:v>
              </c:pt>
              <c:pt idx="19">
                <c:v>2802.68950591147</c:v>
              </c:pt>
            </c:numLit>
          </c:xVal>
          <c:yVal>
            <c:numLit>
              <c:ptCount val="20"/>
              <c:pt idx="0">
                <c:v>97.3</c:v>
              </c:pt>
              <c:pt idx="1">
                <c:v>97</c:v>
              </c:pt>
              <c:pt idx="2">
                <c:v>95</c:v>
              </c:pt>
              <c:pt idx="3">
                <c:v>90</c:v>
              </c:pt>
              <c:pt idx="4">
                <c:v>68</c:v>
              </c:pt>
              <c:pt idx="5">
                <c:v>66</c:v>
              </c:pt>
              <c:pt idx="6">
                <c:v>64</c:v>
              </c:pt>
              <c:pt idx="7">
                <c:v>62</c:v>
              </c:pt>
              <c:pt idx="8">
                <c:v>60</c:v>
              </c:pt>
              <c:pt idx="9">
                <c:v>58</c:v>
              </c:pt>
              <c:pt idx="10">
                <c:v>56</c:v>
              </c:pt>
              <c:pt idx="11">
                <c:v>54</c:v>
              </c:pt>
              <c:pt idx="12">
                <c:v>52</c:v>
              </c:pt>
              <c:pt idx="13">
                <c:v>50</c:v>
              </c:pt>
              <c:pt idx="14">
                <c:v>48</c:v>
              </c:pt>
              <c:pt idx="15">
                <c:v>46</c:v>
              </c:pt>
              <c:pt idx="16">
                <c:v>44</c:v>
              </c:pt>
              <c:pt idx="17">
                <c:v>42</c:v>
              </c:pt>
              <c:pt idx="18">
                <c:v>40</c:v>
              </c:pt>
              <c:pt idx="19">
                <c:v>39.9</c:v>
              </c:pt>
            </c:numLit>
          </c:yVal>
          <c:smooth val="1"/>
        </c:ser>
        <c:ser>
          <c:idx val="31"/>
          <c:order val="53"/>
          <c:tx>
            <c:v>v = 0.010</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3691.93521476354</c:v>
              </c:pt>
              <c:pt idx="1">
                <c:v>3256.91156831563</c:v>
              </c:pt>
              <c:pt idx="2">
                <c:v>3213.89499026105</c:v>
              </c:pt>
              <c:pt idx="3">
                <c:v>3170.86234714783</c:v>
              </c:pt>
              <c:pt idx="4">
                <c:v>3127.78086193555</c:v>
              </c:pt>
              <c:pt idx="5">
                <c:v>3084.61833333153</c:v>
              </c:pt>
              <c:pt idx="6">
                <c:v>3041.33552124871</c:v>
              </c:pt>
              <c:pt idx="7">
                <c:v>2997.89821495529</c:v>
              </c:pt>
              <c:pt idx="8">
                <c:v>2954.26389708965</c:v>
              </c:pt>
              <c:pt idx="9">
                <c:v>2910.36169722123</c:v>
              </c:pt>
              <c:pt idx="10">
                <c:v>2866.1141705139</c:v>
              </c:pt>
              <c:pt idx="11">
                <c:v>2821.40191303555</c:v>
              </c:pt>
              <c:pt idx="12">
                <c:v>2776.08689367241</c:v>
              </c:pt>
              <c:pt idx="13">
                <c:v>2730.03206506283</c:v>
              </c:pt>
              <c:pt idx="14">
                <c:v>2683.14124680611</c:v>
              </c:pt>
              <c:pt idx="15">
                <c:v>2635.21047110608</c:v>
              </c:pt>
            </c:numLit>
          </c:xVal>
          <c:yVal>
            <c:numLit>
              <c:ptCount val="16"/>
              <c:pt idx="0">
                <c:v>400</c:v>
              </c:pt>
              <c:pt idx="1">
                <c:v>300</c:v>
              </c:pt>
              <c:pt idx="2">
                <c:v>290</c:v>
              </c:pt>
              <c:pt idx="3">
                <c:v>280</c:v>
              </c:pt>
              <c:pt idx="4">
                <c:v>270</c:v>
              </c:pt>
              <c:pt idx="5">
                <c:v>260</c:v>
              </c:pt>
              <c:pt idx="6">
                <c:v>250</c:v>
              </c:pt>
              <c:pt idx="7">
                <c:v>240</c:v>
              </c:pt>
              <c:pt idx="8">
                <c:v>230</c:v>
              </c:pt>
              <c:pt idx="9">
                <c:v>220</c:v>
              </c:pt>
              <c:pt idx="10">
                <c:v>210</c:v>
              </c:pt>
              <c:pt idx="11">
                <c:v>200</c:v>
              </c:pt>
              <c:pt idx="12">
                <c:v>190</c:v>
              </c:pt>
              <c:pt idx="13">
                <c:v>180</c:v>
              </c:pt>
              <c:pt idx="14">
                <c:v>170</c:v>
              </c:pt>
              <c:pt idx="15">
                <c:v>160</c:v>
              </c:pt>
            </c:numLit>
          </c:yVal>
          <c:smooth val="1"/>
        </c:ser>
        <c:ser>
          <c:idx val="33"/>
          <c:order val="54"/>
          <c:tx>
            <c:v>v = 0.025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4073.62981106319</c:v>
              </c:pt>
              <c:pt idx="1">
                <c:v>4068.80574282823</c:v>
              </c:pt>
              <c:pt idx="2">
                <c:v>4056.75763369082</c:v>
              </c:pt>
              <c:pt idx="3">
                <c:v>3937.22236679156</c:v>
              </c:pt>
              <c:pt idx="4">
                <c:v>3819.374450676</c:v>
              </c:pt>
              <c:pt idx="5">
                <c:v>3703.21033218487</c:v>
              </c:pt>
              <c:pt idx="6">
                <c:v>3588.69443600884</c:v>
              </c:pt>
              <c:pt idx="7">
                <c:v>3532.0353076788</c:v>
              </c:pt>
              <c:pt idx="8">
                <c:v>3475.75821831495</c:v>
              </c:pt>
              <c:pt idx="9">
                <c:v>3253.98285370008</c:v>
              </c:pt>
              <c:pt idx="10">
                <c:v>3035.17600575284</c:v>
              </c:pt>
              <c:pt idx="11">
                <c:v>2925.05169976301</c:v>
              </c:pt>
              <c:pt idx="12">
                <c:v>2812.53895996675</c:v>
              </c:pt>
              <c:pt idx="13">
                <c:v>2777.8412053592</c:v>
              </c:pt>
              <c:pt idx="14">
                <c:v>2766.09095300439</c:v>
              </c:pt>
              <c:pt idx="15">
                <c:v>2764.90943091587</c:v>
              </c:pt>
            </c:numLit>
          </c:xVal>
          <c:yVal>
            <c:numLit>
              <c:ptCount val="16"/>
              <c:pt idx="0">
                <c:v>191.4</c:v>
              </c:pt>
              <c:pt idx="1">
                <c:v>191</c:v>
              </c:pt>
              <c:pt idx="2">
                <c:v>190</c:v>
              </c:pt>
              <c:pt idx="3">
                <c:v>180</c:v>
              </c:pt>
              <c:pt idx="4">
                <c:v>170</c:v>
              </c:pt>
              <c:pt idx="5">
                <c:v>160</c:v>
              </c:pt>
              <c:pt idx="6">
                <c:v>150</c:v>
              </c:pt>
              <c:pt idx="7">
                <c:v>145</c:v>
              </c:pt>
              <c:pt idx="8">
                <c:v>140</c:v>
              </c:pt>
              <c:pt idx="9">
                <c:v>120</c:v>
              </c:pt>
              <c:pt idx="10">
                <c:v>100</c:v>
              </c:pt>
              <c:pt idx="11">
                <c:v>90</c:v>
              </c:pt>
              <c:pt idx="12">
                <c:v>80</c:v>
              </c:pt>
              <c:pt idx="13">
                <c:v>77</c:v>
              </c:pt>
              <c:pt idx="14">
                <c:v>76</c:v>
              </c:pt>
              <c:pt idx="15">
                <c:v>75.9</c:v>
              </c:pt>
            </c:numLit>
          </c:yVal>
          <c:smooth val="1"/>
        </c:ser>
        <c:ser>
          <c:idx val="34"/>
          <c:order val="55"/>
          <c:tx>
            <c:v>v 0 0.005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3766.54752519524</c:v>
              </c:pt>
              <c:pt idx="1">
                <c:v>3614.75374711032</c:v>
              </c:pt>
              <c:pt idx="2">
                <c:v>3408.63244923317</c:v>
              </c:pt>
              <c:pt idx="3">
                <c:v>3203.53222799449</c:v>
              </c:pt>
              <c:pt idx="4">
                <c:v>2997.85342102393</c:v>
              </c:pt>
              <c:pt idx="5">
                <c:v>2787.0451619365</c:v>
              </c:pt>
              <c:pt idx="6">
                <c:v>2565.32067771653</c:v>
              </c:pt>
              <c:pt idx="7">
                <c:v>2542.06472676132</c:v>
              </c:pt>
              <c:pt idx="8">
                <c:v>2518.51474675281</c:v>
              </c:pt>
              <c:pt idx="9">
                <c:v>2494.62197468246</c:v>
              </c:pt>
              <c:pt idx="10">
                <c:v>2470.31862180318</c:v>
              </c:pt>
              <c:pt idx="11">
                <c:v>2445.53568883537</c:v>
              </c:pt>
              <c:pt idx="12">
                <c:v>2420.15544048812</c:v>
              </c:pt>
              <c:pt idx="13">
                <c:v>2394.04145219742</c:v>
              </c:pt>
              <c:pt idx="14">
                <c:v>2367.06495296098</c:v>
              </c:pt>
              <c:pt idx="15">
                <c:v>2339.03091315049</c:v>
              </c:pt>
            </c:numLit>
          </c:xVal>
          <c:yVal>
            <c:numLit>
              <c:ptCount val="16"/>
              <c:pt idx="0">
                <c:v>873</c:v>
              </c:pt>
              <c:pt idx="1">
                <c:v>800</c:v>
              </c:pt>
              <c:pt idx="2">
                <c:v>700</c:v>
              </c:pt>
              <c:pt idx="3">
                <c:v>600</c:v>
              </c:pt>
              <c:pt idx="4">
                <c:v>500</c:v>
              </c:pt>
              <c:pt idx="5">
                <c:v>400</c:v>
              </c:pt>
              <c:pt idx="6">
                <c:v>300</c:v>
              </c:pt>
              <c:pt idx="7">
                <c:v>290</c:v>
              </c:pt>
              <c:pt idx="8">
                <c:v>280</c:v>
              </c:pt>
              <c:pt idx="9">
                <c:v>270</c:v>
              </c:pt>
              <c:pt idx="10">
                <c:v>260</c:v>
              </c:pt>
              <c:pt idx="11">
                <c:v>250</c:v>
              </c:pt>
              <c:pt idx="12">
                <c:v>240</c:v>
              </c:pt>
              <c:pt idx="13">
                <c:v>230</c:v>
              </c:pt>
              <c:pt idx="14">
                <c:v>220</c:v>
              </c:pt>
              <c:pt idx="15">
                <c:v>210</c:v>
              </c:pt>
            </c:numLit>
          </c:yVal>
          <c:smooth val="1"/>
        </c:ser>
        <c:ser>
          <c:idx val="35"/>
          <c:order val="56"/>
          <c:tx>
            <c:v>v = 0.001</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0"/>
              <c:pt idx="0">
                <c:v>493.381874326019</c:v>
              </c:pt>
              <c:pt idx="1">
                <c:v>461.627201841093</c:v>
              </c:pt>
              <c:pt idx="2">
                <c:v>428.977176174062</c:v>
              </c:pt>
              <c:pt idx="3">
                <c:v>395.125103583339</c:v>
              </c:pt>
              <c:pt idx="4">
                <c:v>359.916923054786</c:v>
              </c:pt>
              <c:pt idx="5">
                <c:v>322.916248903548</c:v>
              </c:pt>
              <c:pt idx="6">
                <c:v>283.544737933597</c:v>
              </c:pt>
              <c:pt idx="7">
                <c:v>240.81753051921</c:v>
              </c:pt>
              <c:pt idx="8">
                <c:v>192.874243145122</c:v>
              </c:pt>
              <c:pt idx="9">
                <c:v>134.755445909084</c:v>
              </c:pt>
              <c:pt idx="10">
                <c:v>120.677664397382</c:v>
              </c:pt>
              <c:pt idx="11">
                <c:v>105.022426206055</c:v>
              </c:pt>
              <c:pt idx="12">
                <c:v>86.968827840563</c:v>
              </c:pt>
              <c:pt idx="13">
                <c:v>63.8770825236298</c:v>
              </c:pt>
              <c:pt idx="14">
                <c:v>47.4663703002001</c:v>
              </c:pt>
              <c:pt idx="15">
                <c:v>43.0632208277579</c:v>
              </c:pt>
              <c:pt idx="16">
                <c:v>41.0338077654843</c:v>
              </c:pt>
              <c:pt idx="17">
                <c:v>35.4858561682166</c:v>
              </c:pt>
              <c:pt idx="18">
                <c:v>27.4682937745291</c:v>
              </c:pt>
              <c:pt idx="19">
                <c:v>19.4267234774486</c:v>
              </c:pt>
            </c:numLit>
          </c:xVal>
          <c:yVal>
            <c:numLit>
              <c:ptCount val="20"/>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c:v>
              </c:pt>
            </c:numLit>
          </c:yVal>
          <c:smooth val="1"/>
        </c:ser>
        <c:ser>
          <c:idx val="36"/>
          <c:order val="57"/>
          <c:tx>
            <c:v>v = 0.0025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3"/>
              <c:pt idx="0">
                <c:v>2760.84880002045</c:v>
              </c:pt>
              <c:pt idx="1">
                <c:v>2669.84729090049</c:v>
              </c:pt>
              <c:pt idx="2">
                <c:v>2577.95234667343</c:v>
              </c:pt>
              <c:pt idx="3">
                <c:v>2484.43841789959</c:v>
              </c:pt>
              <c:pt idx="4">
                <c:v>2388.51263650401</c:v>
              </c:pt>
              <c:pt idx="5">
                <c:v>2289.34511375179</c:v>
              </c:pt>
              <c:pt idx="6">
                <c:v>2185.83480231996</c:v>
              </c:pt>
              <c:pt idx="7">
                <c:v>2074.73348650722</c:v>
              </c:pt>
              <c:pt idx="8">
                <c:v>2012.84159957714</c:v>
              </c:pt>
              <c:pt idx="9">
                <c:v>1999.47834141563</c:v>
              </c:pt>
              <c:pt idx="10">
                <c:v>1985.67426197714</c:v>
              </c:pt>
              <c:pt idx="11">
                <c:v>1971.34452674851</c:v>
              </c:pt>
              <c:pt idx="12">
                <c:v>1968.40809047752</c:v>
              </c:pt>
            </c:numLit>
          </c:xVal>
          <c:yVal>
            <c:numLit>
              <c:ptCount val="13"/>
              <c:pt idx="0">
                <c:v>1000</c:v>
              </c:pt>
              <c:pt idx="1">
                <c:v>900</c:v>
              </c:pt>
              <c:pt idx="2">
                <c:v>800</c:v>
              </c:pt>
              <c:pt idx="3">
                <c:v>700</c:v>
              </c:pt>
              <c:pt idx="4">
                <c:v>600</c:v>
              </c:pt>
              <c:pt idx="5">
                <c:v>500</c:v>
              </c:pt>
              <c:pt idx="6">
                <c:v>400</c:v>
              </c:pt>
              <c:pt idx="7">
                <c:v>300</c:v>
              </c:pt>
              <c:pt idx="8">
                <c:v>250</c:v>
              </c:pt>
              <c:pt idx="9">
                <c:v>240</c:v>
              </c:pt>
              <c:pt idx="10">
                <c:v>230</c:v>
              </c:pt>
              <c:pt idx="11">
                <c:v>220</c:v>
              </c:pt>
              <c:pt idx="12">
                <c:v>218</c:v>
              </c:pt>
            </c:numLit>
          </c:yVal>
          <c:smooth val="1"/>
        </c:ser>
        <c:ser>
          <c:idx val="32"/>
          <c:order val="58"/>
          <c:tx>
            <c:v>v = 0.0015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1876.77077851425</c:v>
              </c:pt>
              <c:pt idx="1">
                <c:v>1831.97654788408</c:v>
              </c:pt>
              <c:pt idx="2">
                <c:v>1786.87947967117</c:v>
              </c:pt>
              <c:pt idx="3">
                <c:v>1741.38649182478</c:v>
              </c:pt>
              <c:pt idx="4">
                <c:v>1695.43155866207</c:v>
              </c:pt>
              <c:pt idx="5">
                <c:v>1648.96742151225</c:v>
              </c:pt>
              <c:pt idx="6">
                <c:v>1601.96625462285</c:v>
              </c:pt>
              <c:pt idx="7">
                <c:v>1554.53442334274</c:v>
              </c:pt>
              <c:pt idx="8">
                <c:v>1506.02435655761</c:v>
              </c:pt>
              <c:pt idx="9">
                <c:v>1481.38792743986</c:v>
              </c:pt>
              <c:pt idx="10">
                <c:v>1468.99672259907</c:v>
              </c:pt>
              <c:pt idx="11">
                <c:v>1464.02886907158</c:v>
              </c:pt>
              <c:pt idx="12">
                <c:v>1463.5398346107</c:v>
              </c:pt>
              <c:pt idx="13">
                <c:v>1463.14230636866</c:v>
              </c:pt>
            </c:numLit>
          </c:xVal>
          <c:yVal>
            <c:numLit>
              <c:ptCount val="14"/>
              <c:pt idx="0">
                <c:v>1000</c:v>
              </c:pt>
              <c:pt idx="1">
                <c:v>900</c:v>
              </c:pt>
              <c:pt idx="2">
                <c:v>800</c:v>
              </c:pt>
              <c:pt idx="3">
                <c:v>700</c:v>
              </c:pt>
              <c:pt idx="4">
                <c:v>600</c:v>
              </c:pt>
              <c:pt idx="5">
                <c:v>500</c:v>
              </c:pt>
              <c:pt idx="6">
                <c:v>400</c:v>
              </c:pt>
              <c:pt idx="7">
                <c:v>300</c:v>
              </c:pt>
              <c:pt idx="8">
                <c:v>200</c:v>
              </c:pt>
              <c:pt idx="9">
                <c:v>150</c:v>
              </c:pt>
              <c:pt idx="10">
                <c:v>125</c:v>
              </c:pt>
              <c:pt idx="11">
                <c:v>115</c:v>
              </c:pt>
              <c:pt idx="12">
                <c:v>114</c:v>
              </c:pt>
              <c:pt idx="13">
                <c:v>113.2</c:v>
              </c:pt>
            </c:numLit>
          </c:yVal>
          <c:smooth val="1"/>
        </c:ser>
        <c:ser>
          <c:idx val="59"/>
          <c:order val="59"/>
          <c:tx>
            <c:v>v = 0.3000</c:v>
          </c:tx>
          <c:spPr>
            <a:ln w="12700">
              <a:solidFill>
                <a:srgbClr val="99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2767.65537115892</c:v>
              </c:pt>
              <c:pt idx="1">
                <c:v>2845.30895171302</c:v>
              </c:pt>
              <c:pt idx="2">
                <c:v>2973.84391373617</c:v>
              </c:pt>
              <c:pt idx="3">
                <c:v>3103.45463167944</c:v>
              </c:pt>
              <c:pt idx="4">
                <c:v>3235.15449344442</c:v>
              </c:pt>
              <c:pt idx="5">
                <c:v>3506.44031549318</c:v>
              </c:pt>
              <c:pt idx="6">
                <c:v>3789.21779817743</c:v>
              </c:pt>
              <c:pt idx="7">
                <c:v>4083.81390454558</c:v>
              </c:pt>
              <c:pt idx="8">
                <c:v>4144.14712947612</c:v>
              </c:pt>
            </c:numLit>
          </c:xVal>
          <c:yVal>
            <c:numLit>
              <c:ptCount val="9"/>
              <c:pt idx="0">
                <c:v>6.4</c:v>
              </c:pt>
              <c:pt idx="1">
                <c:v>7</c:v>
              </c:pt>
              <c:pt idx="2">
                <c:v>8</c:v>
              </c:pt>
              <c:pt idx="3">
                <c:v>9</c:v>
              </c:pt>
              <c:pt idx="4">
                <c:v>10</c:v>
              </c:pt>
              <c:pt idx="5">
                <c:v>12</c:v>
              </c:pt>
              <c:pt idx="6">
                <c:v>14</c:v>
              </c:pt>
              <c:pt idx="7">
                <c:v>16</c:v>
              </c:pt>
              <c:pt idx="8">
                <c:v>16.3999999999999</c:v>
              </c:pt>
            </c:numLit>
          </c:yVal>
          <c:smooth val="1"/>
        </c:ser>
        <c:ser>
          <c:idx val="60"/>
          <c:order val="60"/>
          <c:tx>
            <c:v>v = 0.4000</c:v>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2750.88514306142</c:v>
              </c:pt>
              <c:pt idx="1">
                <c:v>2802.49863848516</c:v>
              </c:pt>
              <c:pt idx="2">
                <c:v>2973.31280511162</c:v>
              </c:pt>
              <c:pt idx="3">
                <c:v>3146.43828147837</c:v>
              </c:pt>
              <c:pt idx="4">
                <c:v>3323.76460533621</c:v>
              </c:pt>
              <c:pt idx="5">
                <c:v>3505.95255918686</c:v>
              </c:pt>
              <c:pt idx="6">
                <c:v>3693.2837594118</c:v>
              </c:pt>
              <c:pt idx="7">
                <c:v>4083.7387920783</c:v>
              </c:pt>
              <c:pt idx="8">
                <c:v>4144.12196722327</c:v>
              </c:pt>
            </c:numLit>
          </c:xVal>
          <c:yVal>
            <c:numLit>
              <c:ptCount val="9"/>
              <c:pt idx="0">
                <c:v>4.7</c:v>
              </c:pt>
              <c:pt idx="1">
                <c:v>5</c:v>
              </c:pt>
              <c:pt idx="2">
                <c:v>6</c:v>
              </c:pt>
              <c:pt idx="3">
                <c:v>7</c:v>
              </c:pt>
              <c:pt idx="4">
                <c:v>8</c:v>
              </c:pt>
              <c:pt idx="5">
                <c:v>9</c:v>
              </c:pt>
              <c:pt idx="6">
                <c:v>10</c:v>
              </c:pt>
              <c:pt idx="7">
                <c:v>12</c:v>
              </c:pt>
              <c:pt idx="8">
                <c:v>12.3</c:v>
              </c:pt>
            </c:numLit>
          </c:yVal>
          <c:smooth val="1"/>
        </c:ser>
        <c:ser>
          <c:idx val="61"/>
          <c:order val="61"/>
          <c:tx>
            <c:v>v = 0.5000</c:v>
          </c:tx>
          <c:spPr>
            <a:ln w="25400">
              <a:solidFill>
                <a:srgbClr val="99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2738.45652881402</c:v>
              </c:pt>
              <c:pt idx="1">
                <c:v>2802.61017528787</c:v>
              </c:pt>
              <c:pt idx="2">
                <c:v>3015.9009927932</c:v>
              </c:pt>
              <c:pt idx="3">
                <c:v>3234.13501403462</c:v>
              </c:pt>
              <c:pt idx="4">
                <c:v>3459.61707000198</c:v>
              </c:pt>
              <c:pt idx="5">
                <c:v>3693.06172384472</c:v>
              </c:pt>
              <c:pt idx="6">
                <c:v>3934.7290762127</c:v>
              </c:pt>
              <c:pt idx="7">
                <c:v>4058.65818405431</c:v>
              </c:pt>
              <c:pt idx="8">
                <c:v>4134.00215320634</c:v>
              </c:pt>
            </c:numLit>
          </c:xVal>
          <c:yVal>
            <c:numLit>
              <c:ptCount val="9"/>
              <c:pt idx="0">
                <c:v>3.7</c:v>
              </c:pt>
              <c:pt idx="1">
                <c:v>4</c:v>
              </c:pt>
              <c:pt idx="2">
                <c:v>5</c:v>
              </c:pt>
              <c:pt idx="3">
                <c:v>6</c:v>
              </c:pt>
              <c:pt idx="4">
                <c:v>7</c:v>
              </c:pt>
              <c:pt idx="5">
                <c:v>8</c:v>
              </c:pt>
              <c:pt idx="6">
                <c:v>9</c:v>
              </c:pt>
              <c:pt idx="7">
                <c:v>9.5</c:v>
              </c:pt>
              <c:pt idx="8">
                <c:v>9.8</c:v>
              </c:pt>
            </c:numLit>
          </c:yVal>
          <c:smooth val="1"/>
        </c:ser>
        <c:axId val="46368694"/>
        <c:axId val="14665063"/>
      </c:scatterChart>
      <c:valAx>
        <c:axId val="46368694"/>
        <c:scaling>
          <c:orientation val="minMax"/>
          <c:max val="4000"/>
          <c:min val="0"/>
        </c:scaling>
        <c:axPos val="b"/>
        <c:title>
          <c:tx>
            <c:rich>
              <a:bodyPr vert="horz" rot="0" anchor="ctr"/>
              <a:lstStyle/>
              <a:p>
                <a:pPr algn="ctr">
                  <a:defRPr/>
                </a:pPr>
                <a:r>
                  <a:rPr lang="en-US" cap="none" sz="1750" b="1" i="0" u="none" baseline="0">
                    <a:solidFill>
                      <a:srgbClr val="000000"/>
                    </a:solidFill>
                    <a:latin typeface="Arial"/>
                    <a:ea typeface="Arial"/>
                    <a:cs typeface="Arial"/>
                  </a:rPr>
                  <a:t>Enthalpy [ kJ/kg]</a:t>
                </a:r>
              </a:p>
            </c:rich>
          </c:tx>
          <c:layout>
            <c:manualLayout>
              <c:xMode val="factor"/>
              <c:yMode val="factor"/>
              <c:x val="0.0005"/>
              <c:y val="0.00075"/>
            </c:manualLayout>
          </c:layout>
          <c:overlay val="0"/>
          <c:spPr>
            <a:noFill/>
            <a:ln w="3175">
              <a:noFill/>
            </a:ln>
          </c:spPr>
        </c:title>
        <c:majorGridlines>
          <c:spPr>
            <a:ln w="25400">
              <a:solidFill>
                <a:srgbClr val="80808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665063"/>
        <c:crossesAt val="0.01"/>
        <c:crossBetween val="midCat"/>
        <c:dispUnits/>
      </c:valAx>
      <c:valAx>
        <c:axId val="14665063"/>
        <c:scaling>
          <c:logBase val="10"/>
          <c:orientation val="minMax"/>
          <c:max val="1000"/>
          <c:min val="0.01"/>
        </c:scaling>
        <c:axPos val="l"/>
        <c:title>
          <c:tx>
            <c:rich>
              <a:bodyPr vert="horz" rot="-5400000" anchor="ctr"/>
              <a:lstStyle/>
              <a:p>
                <a:pPr algn="ctr">
                  <a:defRPr/>
                </a:pPr>
                <a:r>
                  <a:rPr lang="en-US" cap="none" sz="1750" b="1" i="0" u="none" baseline="0">
                    <a:solidFill>
                      <a:srgbClr val="000000"/>
                    </a:solidFill>
                    <a:latin typeface="Arial"/>
                    <a:ea typeface="Arial"/>
                    <a:cs typeface="Arial"/>
                  </a:rPr>
                  <a:t>Pressure [ bar]     .</a:t>
                </a:r>
              </a:p>
            </c:rich>
          </c:tx>
          <c:layout>
            <c:manualLayout>
              <c:xMode val="factor"/>
              <c:yMode val="factor"/>
              <c:x val="-0.0025"/>
              <c:y val="0.0005"/>
            </c:manualLayout>
          </c:layout>
          <c:overlay val="0"/>
          <c:spPr>
            <a:noFill/>
            <a:ln w="3175">
              <a:noFill/>
            </a:ln>
          </c:spPr>
        </c:title>
        <c:majorGridlines>
          <c:spPr>
            <a:ln w="3175">
              <a:solidFill>
                <a:srgbClr val="808080"/>
              </a:solidFill>
            </a:ln>
          </c:spPr>
        </c:majorGridlines>
        <c:minorGridlines>
          <c:spPr>
            <a:ln w="3175">
              <a:solidFill>
                <a:srgbClr val="969696"/>
              </a:solidFill>
            </a:ln>
          </c:spPr>
        </c:minorGridlines>
        <c:delete val="0"/>
        <c:numFmt formatCode="General" sourceLinked="1"/>
        <c:majorTickMark val="out"/>
        <c:minorTickMark val="in"/>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368694"/>
        <c:crosses val="autoZero"/>
        <c:crossBetween val="midCat"/>
        <c:dispUnits/>
      </c:valAx>
      <c:spPr>
        <a:solidFill>
          <a:srgbClr val="FFFFFF"/>
        </a:solidFill>
        <a:ln w="25400">
          <a:solidFill>
            <a:srgbClr val="993300"/>
          </a:solidFill>
        </a:ln>
      </c:spPr>
    </c:plotArea>
    <c:plotVisOnly val="1"/>
    <c:dispBlanksAs val="gap"/>
    <c:showDLblsOverMax val="0"/>
  </c:chart>
  <c:spPr>
    <a:noFill/>
    <a:ln w="3175">
      <a:no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0.973</cdr:y>
    </cdr:from>
    <cdr:to>
      <cdr:x>0.178</cdr:x>
      <cdr:y>0.994</cdr:y>
    </cdr:to>
    <cdr:sp>
      <cdr:nvSpPr>
        <cdr:cNvPr id="1" name="Texto 2"/>
        <cdr:cNvSpPr txBox="1">
          <a:spLocks noChangeArrowheads="1"/>
        </cdr:cNvSpPr>
      </cdr:nvSpPr>
      <cdr:spPr>
        <a:xfrm>
          <a:off x="647700" y="7019925"/>
          <a:ext cx="1038225" cy="152400"/>
        </a:xfrm>
        <a:prstGeom prst="rect">
          <a:avLst/>
        </a:prstGeom>
        <a:noFill/>
        <a:ln w="9525" cmpd="sng">
          <a:noFill/>
        </a:ln>
      </cdr:spPr>
      <cdr:txBody>
        <a:bodyPr vertOverflow="clip" wrap="square" lIns="18288" tIns="22860" rIns="0" bIns="0">
          <a:spAutoFit/>
        </a:bodyPr>
        <a:p>
          <a:pPr algn="l">
            <a:defRPr/>
          </a:pPr>
          <a:r>
            <a:rPr lang="en-US" cap="none" sz="800" b="1" i="0" u="none" baseline="0">
              <a:solidFill>
                <a:srgbClr val="000000"/>
              </a:solidFill>
              <a:latin typeface="Arial"/>
              <a:ea typeface="Arial"/>
              <a:cs typeface="Arial"/>
            </a:rPr>
            <a:t>Drawn with Steamdat</a:t>
          </a:r>
        </a:p>
      </cdr:txBody>
    </cdr:sp>
  </cdr:relSizeAnchor>
  <cdr:relSizeAnchor xmlns:cdr="http://schemas.openxmlformats.org/drawingml/2006/chartDrawing">
    <cdr:from>
      <cdr:x>0.1095</cdr:x>
      <cdr:y>0.0835</cdr:y>
    </cdr:from>
    <cdr:to>
      <cdr:x>0.9885</cdr:x>
      <cdr:y>0.7285</cdr:y>
    </cdr:to>
    <cdr:grpSp>
      <cdr:nvGrpSpPr>
        <cdr:cNvPr id="2" name="Group 41"/>
        <cdr:cNvGrpSpPr>
          <a:grpSpLocks/>
        </cdr:cNvGrpSpPr>
      </cdr:nvGrpSpPr>
      <cdr:grpSpPr>
        <a:xfrm>
          <a:off x="1038225" y="600075"/>
          <a:ext cx="8343900" cy="4657725"/>
          <a:chOff x="1239417" y="514693"/>
          <a:chExt cx="12085163" cy="4055650"/>
        </a:xfrm>
        <a:solidFill>
          <a:srgbClr val="FFFFFF"/>
        </a:solidFill>
      </cdr:grpSpPr>
      <cdr:sp>
        <cdr:nvSpPr>
          <cdr:cNvPr id="3" name="Text Box 3"/>
          <cdr:cNvSpPr txBox="1">
            <a:spLocks noChangeArrowheads="1"/>
          </cdr:cNvSpPr>
        </cdr:nvSpPr>
        <cdr:spPr>
          <a:xfrm>
            <a:off x="10853164" y="1799320"/>
            <a:ext cx="429023" cy="125725"/>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400 ºC</a:t>
            </a:r>
          </a:p>
        </cdr:txBody>
      </cdr:sp>
      <cdr:sp>
        <cdr:nvSpPr>
          <cdr:cNvPr id="4" name="Text Box 4"/>
          <cdr:cNvSpPr txBox="1">
            <a:spLocks noChangeArrowheads="1"/>
          </cdr:cNvSpPr>
        </cdr:nvSpPr>
        <cdr:spPr>
          <a:xfrm>
            <a:off x="11421167" y="1522522"/>
            <a:ext cx="429023" cy="147017"/>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500 ºC</a:t>
            </a:r>
          </a:p>
        </cdr:txBody>
      </cdr:sp>
      <cdr:sp>
        <cdr:nvSpPr>
          <cdr:cNvPr id="5" name="Text Box 5"/>
          <cdr:cNvSpPr txBox="1">
            <a:spLocks noChangeArrowheads="1"/>
          </cdr:cNvSpPr>
        </cdr:nvSpPr>
        <cdr:spPr>
          <a:xfrm>
            <a:off x="10209629" y="2571921"/>
            <a:ext cx="441108" cy="123697"/>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300 ºC</a:t>
            </a:r>
          </a:p>
        </cdr:txBody>
      </cdr:sp>
      <cdr:sp>
        <cdr:nvSpPr>
          <cdr:cNvPr id="6" name="Text Box 6"/>
          <cdr:cNvSpPr txBox="1">
            <a:spLocks noChangeArrowheads="1"/>
          </cdr:cNvSpPr>
        </cdr:nvSpPr>
        <cdr:spPr>
          <a:xfrm>
            <a:off x="9668818" y="2881165"/>
            <a:ext cx="429023" cy="177435"/>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200 ºC</a:t>
            </a:r>
          </a:p>
        </cdr:txBody>
      </cdr:sp>
      <cdr:sp>
        <cdr:nvSpPr>
          <cdr:cNvPr id="7" name="Text Box 7"/>
          <cdr:cNvSpPr txBox="1">
            <a:spLocks noChangeArrowheads="1"/>
          </cdr:cNvSpPr>
        </cdr:nvSpPr>
        <cdr:spPr>
          <a:xfrm>
            <a:off x="9049454" y="4345254"/>
            <a:ext cx="404853" cy="174393"/>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100 ºC</a:t>
            </a:r>
          </a:p>
        </cdr:txBody>
      </cdr:sp>
      <cdr:sp>
        <cdr:nvSpPr>
          <cdr:cNvPr id="8" name="Text Box 8"/>
          <cdr:cNvSpPr txBox="1">
            <a:spLocks noChangeArrowheads="1"/>
          </cdr:cNvSpPr>
        </cdr:nvSpPr>
        <cdr:spPr>
          <a:xfrm>
            <a:off x="12164404" y="1664470"/>
            <a:ext cx="429023" cy="163240"/>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600 ºC</a:t>
            </a:r>
          </a:p>
        </cdr:txBody>
      </cdr:sp>
      <cdr:sp>
        <cdr:nvSpPr>
          <cdr:cNvPr id="9" name="Text Box 9"/>
          <cdr:cNvSpPr txBox="1">
            <a:spLocks noChangeArrowheads="1"/>
          </cdr:cNvSpPr>
        </cdr:nvSpPr>
        <cdr:spPr>
          <a:xfrm>
            <a:off x="12795854" y="1350157"/>
            <a:ext cx="377661" cy="167296"/>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700 ºC</a:t>
            </a:r>
          </a:p>
        </cdr:txBody>
      </cdr:sp>
      <cdr:sp>
        <cdr:nvSpPr>
          <cdr:cNvPr id="10" name="Text Box 10"/>
          <cdr:cNvSpPr txBox="1">
            <a:spLocks noChangeArrowheads="1"/>
          </cdr:cNvSpPr>
        </cdr:nvSpPr>
        <cdr:spPr>
          <a:xfrm>
            <a:off x="2964574" y="3114365"/>
            <a:ext cx="477364" cy="123697"/>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0.1</a:t>
            </a:r>
          </a:p>
        </cdr:txBody>
      </cdr:sp>
      <cdr:sp>
        <cdr:nvSpPr>
          <cdr:cNvPr id="11" name="Text Box 11"/>
          <cdr:cNvSpPr txBox="1">
            <a:spLocks noChangeArrowheads="1"/>
          </cdr:cNvSpPr>
        </cdr:nvSpPr>
        <cdr:spPr>
          <a:xfrm>
            <a:off x="3596024" y="3114365"/>
            <a:ext cx="401832" cy="123697"/>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0.2</a:t>
            </a:r>
          </a:p>
        </cdr:txBody>
      </cdr:sp>
      <cdr:sp>
        <cdr:nvSpPr>
          <cdr:cNvPr id="12" name="Text Box 12"/>
          <cdr:cNvSpPr txBox="1">
            <a:spLocks noChangeArrowheads="1"/>
          </cdr:cNvSpPr>
        </cdr:nvSpPr>
        <cdr:spPr>
          <a:xfrm>
            <a:off x="4209346" y="3114365"/>
            <a:ext cx="477364" cy="172365"/>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0.3</a:t>
            </a:r>
          </a:p>
        </cdr:txBody>
      </cdr:sp>
      <cdr:sp>
        <cdr:nvSpPr>
          <cdr:cNvPr id="13" name="Text Box 14"/>
          <cdr:cNvSpPr txBox="1">
            <a:spLocks noChangeArrowheads="1"/>
          </cdr:cNvSpPr>
        </cdr:nvSpPr>
        <cdr:spPr>
          <a:xfrm>
            <a:off x="5686757" y="3114365"/>
            <a:ext cx="429023" cy="123697"/>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0.5</a:t>
            </a:r>
          </a:p>
        </cdr:txBody>
      </cdr:sp>
      <cdr:sp>
        <cdr:nvSpPr>
          <cdr:cNvPr id="14" name="Text Box 15"/>
          <cdr:cNvSpPr txBox="1">
            <a:spLocks noChangeArrowheads="1"/>
          </cdr:cNvSpPr>
        </cdr:nvSpPr>
        <cdr:spPr>
          <a:xfrm>
            <a:off x="7073529" y="3114365"/>
            <a:ext cx="465279" cy="123697"/>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0.7</a:t>
            </a:r>
          </a:p>
        </cdr:txBody>
      </cdr:sp>
      <cdr:sp>
        <cdr:nvSpPr>
          <cdr:cNvPr id="15" name="Text Box 16"/>
          <cdr:cNvSpPr txBox="1">
            <a:spLocks noChangeArrowheads="1"/>
          </cdr:cNvSpPr>
        </cdr:nvSpPr>
        <cdr:spPr>
          <a:xfrm>
            <a:off x="8384770" y="3114365"/>
            <a:ext cx="465279" cy="179463"/>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0.9</a:t>
            </a:r>
          </a:p>
        </cdr:txBody>
      </cdr:sp>
      <cdr:sp>
        <cdr:nvSpPr>
          <cdr:cNvPr id="16" name="Text Box 17"/>
          <cdr:cNvSpPr txBox="1">
            <a:spLocks noChangeArrowheads="1"/>
          </cdr:cNvSpPr>
        </cdr:nvSpPr>
        <cdr:spPr>
          <a:xfrm>
            <a:off x="12339639" y="3292813"/>
            <a:ext cx="933579" cy="179463"/>
          </a:xfrm>
          <a:prstGeom prst="rect">
            <a:avLst/>
          </a:prstGeom>
          <a:noFill/>
          <a:ln w="9525" cmpd="sng">
            <a:noFill/>
          </a:ln>
        </cdr:spPr>
        <cdr:txBody>
          <a:bodyPr vertOverflow="clip" wrap="square" lIns="27432" tIns="18288" rIns="0" bIns="0"/>
          <a:p>
            <a:pPr algn="l">
              <a:defRPr/>
            </a:pPr>
            <a:r>
              <a:rPr lang="en-US" cap="none" sz="550" b="1" i="0" u="none" baseline="0">
                <a:solidFill>
                  <a:srgbClr val="FF00FF"/>
                </a:solidFill>
                <a:latin typeface="Arial"/>
                <a:ea typeface="Arial"/>
                <a:cs typeface="Arial"/>
              </a:rPr>
              <a:t>s = 9 kJ/(kg*K)</a:t>
            </a:r>
          </a:p>
        </cdr:txBody>
      </cdr:sp>
      <cdr:sp>
        <cdr:nvSpPr>
          <cdr:cNvPr id="17" name="Text Box 18"/>
          <cdr:cNvSpPr txBox="1">
            <a:spLocks noChangeArrowheads="1"/>
          </cdr:cNvSpPr>
        </cdr:nvSpPr>
        <cdr:spPr>
          <a:xfrm>
            <a:off x="12164404" y="2360014"/>
            <a:ext cx="882217" cy="130795"/>
          </a:xfrm>
          <a:prstGeom prst="rect">
            <a:avLst/>
          </a:prstGeom>
          <a:noFill/>
          <a:ln w="9525" cmpd="sng">
            <a:noFill/>
          </a:ln>
        </cdr:spPr>
        <cdr:txBody>
          <a:bodyPr vertOverflow="clip" wrap="square" lIns="27432" tIns="18288" rIns="0" bIns="0"/>
          <a:p>
            <a:pPr algn="l">
              <a:defRPr/>
            </a:pPr>
            <a:r>
              <a:rPr lang="en-US" cap="none" sz="550" b="1" i="0" u="none" baseline="0">
                <a:solidFill>
                  <a:srgbClr val="FF00FF"/>
                </a:solidFill>
                <a:latin typeface="Arial"/>
                <a:ea typeface="Arial"/>
                <a:cs typeface="Arial"/>
              </a:rPr>
              <a:t>s = 8 kJ/(kh*K)</a:t>
            </a:r>
          </a:p>
        </cdr:txBody>
      </cdr:sp>
      <cdr:sp>
        <cdr:nvSpPr>
          <cdr:cNvPr id="18" name="Text Box 20"/>
          <cdr:cNvSpPr txBox="1">
            <a:spLocks noChangeArrowheads="1"/>
          </cdr:cNvSpPr>
        </cdr:nvSpPr>
        <cdr:spPr>
          <a:xfrm>
            <a:off x="12252022" y="1245724"/>
            <a:ext cx="389747" cy="179463"/>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7</a:t>
            </a:r>
          </a:p>
        </cdr:txBody>
      </cdr:sp>
      <cdr:sp>
        <cdr:nvSpPr>
          <cdr:cNvPr id="19" name="Text Box 21"/>
          <cdr:cNvSpPr txBox="1">
            <a:spLocks noChangeArrowheads="1"/>
          </cdr:cNvSpPr>
        </cdr:nvSpPr>
        <cdr:spPr>
          <a:xfrm>
            <a:off x="11191549" y="465012"/>
            <a:ext cx="655620" cy="247395"/>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a:t>
            </a:r>
            <a:r>
              <a:rPr lang="en-US" cap="none" sz="1225" b="1" i="0" u="none" baseline="0">
                <a:solidFill>
                  <a:srgbClr val="FF00FF"/>
                </a:solidFill>
                <a:latin typeface="Arial"/>
                <a:ea typeface="Arial"/>
                <a:cs typeface="Arial"/>
              </a:rPr>
              <a:t> </a:t>
            </a:r>
            <a:r>
              <a:rPr lang="en-US" cap="none" sz="800" b="1" i="0" u="none" baseline="0">
                <a:solidFill>
                  <a:srgbClr val="FF00FF"/>
                </a:solidFill>
                <a:latin typeface="Arial"/>
                <a:ea typeface="Arial"/>
                <a:cs typeface="Arial"/>
              </a:rPr>
              <a:t>6</a:t>
            </a:r>
          </a:p>
        </cdr:txBody>
      </cdr:sp>
      <cdr:sp>
        <cdr:nvSpPr>
          <cdr:cNvPr id="20" name="Text Box 22"/>
          <cdr:cNvSpPr txBox="1">
            <a:spLocks noChangeArrowheads="1"/>
          </cdr:cNvSpPr>
        </cdr:nvSpPr>
        <cdr:spPr>
          <a:xfrm>
            <a:off x="8584175" y="528888"/>
            <a:ext cx="377661" cy="287951"/>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5</a:t>
            </a:r>
          </a:p>
        </cdr:txBody>
      </cdr:sp>
      <cdr:sp>
        <cdr:nvSpPr>
          <cdr:cNvPr id="21" name="Text Box 24"/>
          <cdr:cNvSpPr txBox="1">
            <a:spLocks noChangeArrowheads="1"/>
          </cdr:cNvSpPr>
        </cdr:nvSpPr>
        <cdr:spPr>
          <a:xfrm>
            <a:off x="6390718" y="714434"/>
            <a:ext cx="353491" cy="151073"/>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4</a:t>
            </a:r>
          </a:p>
        </cdr:txBody>
      </cdr:sp>
      <cdr:sp>
        <cdr:nvSpPr>
          <cdr:cNvPr id="22" name="Text Box 25"/>
          <cdr:cNvSpPr txBox="1">
            <a:spLocks noChangeArrowheads="1"/>
          </cdr:cNvSpPr>
        </cdr:nvSpPr>
        <cdr:spPr>
          <a:xfrm>
            <a:off x="4502411" y="714434"/>
            <a:ext cx="413917" cy="147017"/>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3</a:t>
            </a:r>
          </a:p>
        </cdr:txBody>
      </cdr:sp>
      <cdr:sp>
        <cdr:nvSpPr>
          <cdr:cNvPr id="23" name="Text Box 26"/>
          <cdr:cNvSpPr txBox="1">
            <a:spLocks noChangeArrowheads="1"/>
          </cdr:cNvSpPr>
        </cdr:nvSpPr>
        <cdr:spPr>
          <a:xfrm>
            <a:off x="2913212" y="714434"/>
            <a:ext cx="389747" cy="204810"/>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2</a:t>
            </a:r>
          </a:p>
        </cdr:txBody>
      </cdr:sp>
      <cdr:sp>
        <cdr:nvSpPr>
          <cdr:cNvPr id="24" name="Text Box 27"/>
          <cdr:cNvSpPr txBox="1">
            <a:spLocks noChangeArrowheads="1"/>
          </cdr:cNvSpPr>
        </cdr:nvSpPr>
        <cdr:spPr>
          <a:xfrm>
            <a:off x="1692611" y="768171"/>
            <a:ext cx="338385" cy="151073"/>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1</a:t>
            </a:r>
          </a:p>
        </cdr:txBody>
      </cdr:sp>
      <cdr:sp>
        <cdr:nvSpPr>
          <cdr:cNvPr id="25" name="Text Box 28"/>
          <cdr:cNvSpPr txBox="1">
            <a:spLocks noChangeArrowheads="1"/>
          </cdr:cNvSpPr>
        </cdr:nvSpPr>
        <cdr:spPr>
          <a:xfrm>
            <a:off x="10412056" y="2180551"/>
            <a:ext cx="640514" cy="17946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0.2000</a:t>
            </a:r>
          </a:p>
        </cdr:txBody>
      </cdr:sp>
      <cdr:sp>
        <cdr:nvSpPr>
          <cdr:cNvPr id="26" name="Text Box 29"/>
          <cdr:cNvSpPr txBox="1">
            <a:spLocks noChangeArrowheads="1"/>
          </cdr:cNvSpPr>
        </cdr:nvSpPr>
        <cdr:spPr>
          <a:xfrm>
            <a:off x="10273076" y="1871308"/>
            <a:ext cx="691876" cy="184532"/>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0.1000</a:t>
            </a:r>
          </a:p>
        </cdr:txBody>
      </cdr:sp>
      <cdr:sp>
        <cdr:nvSpPr>
          <cdr:cNvPr id="27" name="Text Box 30"/>
          <cdr:cNvSpPr txBox="1">
            <a:spLocks noChangeArrowheads="1"/>
          </cdr:cNvSpPr>
        </cdr:nvSpPr>
        <cdr:spPr>
          <a:xfrm>
            <a:off x="10007203" y="1522522"/>
            <a:ext cx="706982" cy="16932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0.0500</a:t>
            </a:r>
          </a:p>
        </cdr:txBody>
      </cdr:sp>
      <cdr:sp>
        <cdr:nvSpPr>
          <cdr:cNvPr id="28" name="Text Box 31"/>
          <cdr:cNvSpPr txBox="1">
            <a:spLocks noChangeArrowheads="1"/>
          </cdr:cNvSpPr>
        </cdr:nvSpPr>
        <cdr:spPr>
          <a:xfrm>
            <a:off x="9668818" y="861451"/>
            <a:ext cx="667705" cy="200755"/>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0.0100</a:t>
            </a:r>
          </a:p>
        </cdr:txBody>
      </cdr:sp>
      <cdr:sp>
        <cdr:nvSpPr>
          <cdr:cNvPr id="29" name="Text Box 32"/>
          <cdr:cNvSpPr txBox="1">
            <a:spLocks noChangeArrowheads="1"/>
          </cdr:cNvSpPr>
        </cdr:nvSpPr>
        <cdr:spPr>
          <a:xfrm>
            <a:off x="9931670" y="1245724"/>
            <a:ext cx="655620" cy="17946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0.0250</a:t>
            </a:r>
          </a:p>
        </cdr:txBody>
      </cdr:sp>
      <cdr:sp>
        <cdr:nvSpPr>
          <cdr:cNvPr id="30" name="Text Box 33"/>
          <cdr:cNvSpPr txBox="1">
            <a:spLocks noChangeArrowheads="1"/>
          </cdr:cNvSpPr>
        </cdr:nvSpPr>
        <cdr:spPr>
          <a:xfrm>
            <a:off x="8961836" y="627237"/>
            <a:ext cx="706982" cy="190616"/>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0.0050</a:t>
            </a:r>
          </a:p>
        </cdr:txBody>
      </cdr:sp>
      <cdr:sp>
        <cdr:nvSpPr>
          <cdr:cNvPr id="31" name="Text Box 34"/>
          <cdr:cNvSpPr txBox="1">
            <a:spLocks noChangeArrowheads="1"/>
          </cdr:cNvSpPr>
        </cdr:nvSpPr>
        <cdr:spPr>
          <a:xfrm>
            <a:off x="1239417" y="1170694"/>
            <a:ext cx="716046" cy="17946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0.0010</a:t>
            </a:r>
          </a:p>
        </cdr:txBody>
      </cdr:sp>
      <cdr:sp>
        <cdr:nvSpPr>
          <cdr:cNvPr id="32" name="Text Box 35"/>
          <cdr:cNvSpPr txBox="1">
            <a:spLocks noChangeArrowheads="1"/>
          </cdr:cNvSpPr>
        </cdr:nvSpPr>
        <cdr:spPr>
          <a:xfrm>
            <a:off x="7200424" y="540041"/>
            <a:ext cx="679790" cy="17439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0.0025</a:t>
            </a:r>
          </a:p>
        </cdr:txBody>
      </cdr:sp>
      <cdr:sp>
        <cdr:nvSpPr>
          <cdr:cNvPr id="33" name="Text Box 37"/>
          <cdr:cNvSpPr txBox="1">
            <a:spLocks noChangeArrowheads="1"/>
          </cdr:cNvSpPr>
        </cdr:nvSpPr>
        <cdr:spPr>
          <a:xfrm>
            <a:off x="10653759" y="2776732"/>
            <a:ext cx="649578" cy="153101"/>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0.5000</a:t>
            </a:r>
          </a:p>
        </cdr:txBody>
      </cdr:sp>
      <cdr:sp>
        <cdr:nvSpPr>
          <cdr:cNvPr id="34" name="Text Box 38"/>
          <cdr:cNvSpPr txBox="1">
            <a:spLocks noChangeArrowheads="1"/>
          </cdr:cNvSpPr>
        </cdr:nvSpPr>
        <cdr:spPr>
          <a:xfrm>
            <a:off x="5130839" y="714434"/>
            <a:ext cx="770429" cy="17946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0.0015</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xdr:colOff>
      <xdr:row>6</xdr:row>
      <xdr:rowOff>85725</xdr:rowOff>
    </xdr:from>
    <xdr:to>
      <xdr:col>15</xdr:col>
      <xdr:colOff>361950</xdr:colOff>
      <xdr:row>51</xdr:row>
      <xdr:rowOff>19050</xdr:rowOff>
    </xdr:to>
    <xdr:graphicFrame>
      <xdr:nvGraphicFramePr>
        <xdr:cNvPr id="1" name="1 Gráfico"/>
        <xdr:cNvGraphicFramePr/>
      </xdr:nvGraphicFramePr>
      <xdr:xfrm>
        <a:off x="2295525" y="1152525"/>
        <a:ext cx="9496425" cy="7219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3</xdr:row>
      <xdr:rowOff>19050</xdr:rowOff>
    </xdr:from>
    <xdr:to>
      <xdr:col>1</xdr:col>
      <xdr:colOff>390525</xdr:colOff>
      <xdr:row>3</xdr:row>
      <xdr:rowOff>161925</xdr:rowOff>
    </xdr:to>
    <xdr:sp>
      <xdr:nvSpPr>
        <xdr:cNvPr id="1" name="Text Box 1"/>
        <xdr:cNvSpPr txBox="1">
          <a:spLocks noChangeArrowheads="1"/>
        </xdr:cNvSpPr>
      </xdr:nvSpPr>
      <xdr:spPr>
        <a:xfrm>
          <a:off x="381000" y="59055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3</xdr:col>
      <xdr:colOff>85725</xdr:colOff>
      <xdr:row>3</xdr:row>
      <xdr:rowOff>19050</xdr:rowOff>
    </xdr:from>
    <xdr:to>
      <xdr:col>3</xdr:col>
      <xdr:colOff>342900</xdr:colOff>
      <xdr:row>3</xdr:row>
      <xdr:rowOff>161925</xdr:rowOff>
    </xdr:to>
    <xdr:sp>
      <xdr:nvSpPr>
        <xdr:cNvPr id="2" name="Text Box 2"/>
        <xdr:cNvSpPr txBox="1">
          <a:spLocks noChangeArrowheads="1"/>
        </xdr:cNvSpPr>
      </xdr:nvSpPr>
      <xdr:spPr>
        <a:xfrm>
          <a:off x="1495425" y="59055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5</xdr:col>
      <xdr:colOff>123825</xdr:colOff>
      <xdr:row>3</xdr:row>
      <xdr:rowOff>19050</xdr:rowOff>
    </xdr:from>
    <xdr:to>
      <xdr:col>5</xdr:col>
      <xdr:colOff>381000</xdr:colOff>
      <xdr:row>3</xdr:row>
      <xdr:rowOff>161925</xdr:rowOff>
    </xdr:to>
    <xdr:sp>
      <xdr:nvSpPr>
        <xdr:cNvPr id="3" name="Text Box 3"/>
        <xdr:cNvSpPr txBox="1">
          <a:spLocks noChangeArrowheads="1"/>
        </xdr:cNvSpPr>
      </xdr:nvSpPr>
      <xdr:spPr>
        <a:xfrm>
          <a:off x="2676525" y="59055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9</xdr:col>
      <xdr:colOff>152400</xdr:colOff>
      <xdr:row>3</xdr:row>
      <xdr:rowOff>9525</xdr:rowOff>
    </xdr:from>
    <xdr:to>
      <xdr:col>9</xdr:col>
      <xdr:colOff>419100</xdr:colOff>
      <xdr:row>3</xdr:row>
      <xdr:rowOff>161925</xdr:rowOff>
    </xdr:to>
    <xdr:sp>
      <xdr:nvSpPr>
        <xdr:cNvPr id="4" name="Text Box 4"/>
        <xdr:cNvSpPr txBox="1">
          <a:spLocks noChangeArrowheads="1"/>
        </xdr:cNvSpPr>
      </xdr:nvSpPr>
      <xdr:spPr>
        <a:xfrm>
          <a:off x="5057775" y="581025"/>
          <a:ext cx="25717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7</xdr:col>
      <xdr:colOff>133350</xdr:colOff>
      <xdr:row>3</xdr:row>
      <xdr:rowOff>9525</xdr:rowOff>
    </xdr:from>
    <xdr:to>
      <xdr:col>7</xdr:col>
      <xdr:colOff>390525</xdr:colOff>
      <xdr:row>3</xdr:row>
      <xdr:rowOff>152400</xdr:rowOff>
    </xdr:to>
    <xdr:sp>
      <xdr:nvSpPr>
        <xdr:cNvPr id="5" name="Text Box 5"/>
        <xdr:cNvSpPr txBox="1">
          <a:spLocks noChangeArrowheads="1"/>
        </xdr:cNvSpPr>
      </xdr:nvSpPr>
      <xdr:spPr>
        <a:xfrm>
          <a:off x="3867150" y="58102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11</xdr:col>
      <xdr:colOff>123825</xdr:colOff>
      <xdr:row>3</xdr:row>
      <xdr:rowOff>19050</xdr:rowOff>
    </xdr:from>
    <xdr:to>
      <xdr:col>11</xdr:col>
      <xdr:colOff>390525</xdr:colOff>
      <xdr:row>3</xdr:row>
      <xdr:rowOff>171450</xdr:rowOff>
    </xdr:to>
    <xdr:sp>
      <xdr:nvSpPr>
        <xdr:cNvPr id="6" name="Text Box 6"/>
        <xdr:cNvSpPr txBox="1">
          <a:spLocks noChangeArrowheads="1"/>
        </xdr:cNvSpPr>
      </xdr:nvSpPr>
      <xdr:spPr>
        <a:xfrm>
          <a:off x="6219825" y="590550"/>
          <a:ext cx="25717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13</xdr:col>
      <xdr:colOff>142875</xdr:colOff>
      <xdr:row>3</xdr:row>
      <xdr:rowOff>9525</xdr:rowOff>
    </xdr:from>
    <xdr:to>
      <xdr:col>13</xdr:col>
      <xdr:colOff>390525</xdr:colOff>
      <xdr:row>3</xdr:row>
      <xdr:rowOff>152400</xdr:rowOff>
    </xdr:to>
    <xdr:sp>
      <xdr:nvSpPr>
        <xdr:cNvPr id="7" name="Text Box 7"/>
        <xdr:cNvSpPr txBox="1">
          <a:spLocks noChangeArrowheads="1"/>
        </xdr:cNvSpPr>
      </xdr:nvSpPr>
      <xdr:spPr>
        <a:xfrm>
          <a:off x="7410450" y="58102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15</xdr:col>
      <xdr:colOff>133350</xdr:colOff>
      <xdr:row>3</xdr:row>
      <xdr:rowOff>9525</xdr:rowOff>
    </xdr:from>
    <xdr:to>
      <xdr:col>15</xdr:col>
      <xdr:colOff>390525</xdr:colOff>
      <xdr:row>3</xdr:row>
      <xdr:rowOff>161925</xdr:rowOff>
    </xdr:to>
    <xdr:sp>
      <xdr:nvSpPr>
        <xdr:cNvPr id="8" name="Text Box 8"/>
        <xdr:cNvSpPr txBox="1">
          <a:spLocks noChangeArrowheads="1"/>
        </xdr:cNvSpPr>
      </xdr:nvSpPr>
      <xdr:spPr>
        <a:xfrm>
          <a:off x="8582025" y="581025"/>
          <a:ext cx="25717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17</xdr:col>
      <xdr:colOff>123825</xdr:colOff>
      <xdr:row>3</xdr:row>
      <xdr:rowOff>9525</xdr:rowOff>
    </xdr:from>
    <xdr:to>
      <xdr:col>17</xdr:col>
      <xdr:colOff>390525</xdr:colOff>
      <xdr:row>3</xdr:row>
      <xdr:rowOff>152400</xdr:rowOff>
    </xdr:to>
    <xdr:sp>
      <xdr:nvSpPr>
        <xdr:cNvPr id="9" name="Text Box 9"/>
        <xdr:cNvSpPr txBox="1">
          <a:spLocks noChangeArrowheads="1"/>
        </xdr:cNvSpPr>
      </xdr:nvSpPr>
      <xdr:spPr>
        <a:xfrm>
          <a:off x="9753600" y="58102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19</xdr:col>
      <xdr:colOff>95250</xdr:colOff>
      <xdr:row>3</xdr:row>
      <xdr:rowOff>19050</xdr:rowOff>
    </xdr:from>
    <xdr:to>
      <xdr:col>19</xdr:col>
      <xdr:colOff>352425</xdr:colOff>
      <xdr:row>3</xdr:row>
      <xdr:rowOff>190500</xdr:rowOff>
    </xdr:to>
    <xdr:sp>
      <xdr:nvSpPr>
        <xdr:cNvPr id="10" name="Text Box 10"/>
        <xdr:cNvSpPr txBox="1">
          <a:spLocks noChangeArrowheads="1"/>
        </xdr:cNvSpPr>
      </xdr:nvSpPr>
      <xdr:spPr>
        <a:xfrm>
          <a:off x="10896600" y="590550"/>
          <a:ext cx="2571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21</xdr:col>
      <xdr:colOff>114300</xdr:colOff>
      <xdr:row>3</xdr:row>
      <xdr:rowOff>28575</xdr:rowOff>
    </xdr:from>
    <xdr:to>
      <xdr:col>21</xdr:col>
      <xdr:colOff>371475</xdr:colOff>
      <xdr:row>3</xdr:row>
      <xdr:rowOff>171450</xdr:rowOff>
    </xdr:to>
    <xdr:sp>
      <xdr:nvSpPr>
        <xdr:cNvPr id="11" name="Text Box 11"/>
        <xdr:cNvSpPr txBox="1">
          <a:spLocks noChangeArrowheads="1"/>
        </xdr:cNvSpPr>
      </xdr:nvSpPr>
      <xdr:spPr>
        <a:xfrm>
          <a:off x="12106275" y="60007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3</xdr:row>
      <xdr:rowOff>0</xdr:rowOff>
    </xdr:from>
    <xdr:to>
      <xdr:col>3</xdr:col>
      <xdr:colOff>466725</xdr:colOff>
      <xdr:row>3</xdr:row>
      <xdr:rowOff>142875</xdr:rowOff>
    </xdr:to>
    <xdr:sp>
      <xdr:nvSpPr>
        <xdr:cNvPr id="1" name="Text Box 3"/>
        <xdr:cNvSpPr txBox="1">
          <a:spLocks noChangeArrowheads="1"/>
        </xdr:cNvSpPr>
      </xdr:nvSpPr>
      <xdr:spPr>
        <a:xfrm>
          <a:off x="1809750" y="56197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7</xdr:col>
      <xdr:colOff>266700</xdr:colOff>
      <xdr:row>3</xdr:row>
      <xdr:rowOff>19050</xdr:rowOff>
    </xdr:from>
    <xdr:to>
      <xdr:col>7</xdr:col>
      <xdr:colOff>457200</xdr:colOff>
      <xdr:row>3</xdr:row>
      <xdr:rowOff>161925</xdr:rowOff>
    </xdr:to>
    <xdr:sp>
      <xdr:nvSpPr>
        <xdr:cNvPr id="2" name="Text Box 4"/>
        <xdr:cNvSpPr txBox="1">
          <a:spLocks noChangeArrowheads="1"/>
        </xdr:cNvSpPr>
      </xdr:nvSpPr>
      <xdr:spPr>
        <a:xfrm>
          <a:off x="42386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11</xdr:col>
      <xdr:colOff>171450</xdr:colOff>
      <xdr:row>3</xdr:row>
      <xdr:rowOff>9525</xdr:rowOff>
    </xdr:from>
    <xdr:to>
      <xdr:col>11</xdr:col>
      <xdr:colOff>361950</xdr:colOff>
      <xdr:row>3</xdr:row>
      <xdr:rowOff>152400</xdr:rowOff>
    </xdr:to>
    <xdr:sp>
      <xdr:nvSpPr>
        <xdr:cNvPr id="3" name="Text Box 5"/>
        <xdr:cNvSpPr txBox="1">
          <a:spLocks noChangeArrowheads="1"/>
        </xdr:cNvSpPr>
      </xdr:nvSpPr>
      <xdr:spPr>
        <a:xfrm>
          <a:off x="6581775"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13</xdr:col>
      <xdr:colOff>219075</xdr:colOff>
      <xdr:row>3</xdr:row>
      <xdr:rowOff>19050</xdr:rowOff>
    </xdr:from>
    <xdr:to>
      <xdr:col>13</xdr:col>
      <xdr:colOff>409575</xdr:colOff>
      <xdr:row>3</xdr:row>
      <xdr:rowOff>161925</xdr:rowOff>
    </xdr:to>
    <xdr:sp>
      <xdr:nvSpPr>
        <xdr:cNvPr id="4" name="Text Box 6"/>
        <xdr:cNvSpPr txBox="1">
          <a:spLocks noChangeArrowheads="1"/>
        </xdr:cNvSpPr>
      </xdr:nvSpPr>
      <xdr:spPr>
        <a:xfrm>
          <a:off x="7848600"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17</xdr:col>
      <xdr:colOff>142875</xdr:colOff>
      <xdr:row>3</xdr:row>
      <xdr:rowOff>19050</xdr:rowOff>
    </xdr:from>
    <xdr:to>
      <xdr:col>17</xdr:col>
      <xdr:colOff>333375</xdr:colOff>
      <xdr:row>3</xdr:row>
      <xdr:rowOff>161925</xdr:rowOff>
    </xdr:to>
    <xdr:sp>
      <xdr:nvSpPr>
        <xdr:cNvPr id="5" name="Text Box 7"/>
        <xdr:cNvSpPr txBox="1">
          <a:spLocks noChangeArrowheads="1"/>
        </xdr:cNvSpPr>
      </xdr:nvSpPr>
      <xdr:spPr>
        <a:xfrm>
          <a:off x="10210800"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23</xdr:col>
      <xdr:colOff>228600</xdr:colOff>
      <xdr:row>3</xdr:row>
      <xdr:rowOff>19050</xdr:rowOff>
    </xdr:from>
    <xdr:to>
      <xdr:col>23</xdr:col>
      <xdr:colOff>428625</xdr:colOff>
      <xdr:row>3</xdr:row>
      <xdr:rowOff>161925</xdr:rowOff>
    </xdr:to>
    <xdr:sp>
      <xdr:nvSpPr>
        <xdr:cNvPr id="6" name="Text Box 8"/>
        <xdr:cNvSpPr txBox="1">
          <a:spLocks noChangeArrowheads="1"/>
        </xdr:cNvSpPr>
      </xdr:nvSpPr>
      <xdr:spPr>
        <a:xfrm>
          <a:off x="139541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xdr:col>
      <xdr:colOff>295275</xdr:colOff>
      <xdr:row>3</xdr:row>
      <xdr:rowOff>9525</xdr:rowOff>
    </xdr:from>
    <xdr:to>
      <xdr:col>1</xdr:col>
      <xdr:colOff>495300</xdr:colOff>
      <xdr:row>3</xdr:row>
      <xdr:rowOff>152400</xdr:rowOff>
    </xdr:to>
    <xdr:sp>
      <xdr:nvSpPr>
        <xdr:cNvPr id="7" name="Text Box 9"/>
        <xdr:cNvSpPr txBox="1">
          <a:spLocks noChangeArrowheads="1"/>
        </xdr:cNvSpPr>
      </xdr:nvSpPr>
      <xdr:spPr>
        <a:xfrm>
          <a:off x="609600"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5</xdr:col>
      <xdr:colOff>266700</xdr:colOff>
      <xdr:row>3</xdr:row>
      <xdr:rowOff>19050</xdr:rowOff>
    </xdr:from>
    <xdr:to>
      <xdr:col>5</xdr:col>
      <xdr:colOff>457200</xdr:colOff>
      <xdr:row>3</xdr:row>
      <xdr:rowOff>161925</xdr:rowOff>
    </xdr:to>
    <xdr:sp>
      <xdr:nvSpPr>
        <xdr:cNvPr id="8" name="Text Box 10"/>
        <xdr:cNvSpPr txBox="1">
          <a:spLocks noChangeArrowheads="1"/>
        </xdr:cNvSpPr>
      </xdr:nvSpPr>
      <xdr:spPr>
        <a:xfrm>
          <a:off x="30194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9</xdr:col>
      <xdr:colOff>228600</xdr:colOff>
      <xdr:row>3</xdr:row>
      <xdr:rowOff>19050</xdr:rowOff>
    </xdr:from>
    <xdr:to>
      <xdr:col>9</xdr:col>
      <xdr:colOff>428625</xdr:colOff>
      <xdr:row>3</xdr:row>
      <xdr:rowOff>161925</xdr:rowOff>
    </xdr:to>
    <xdr:sp>
      <xdr:nvSpPr>
        <xdr:cNvPr id="9" name="Text Box 11"/>
        <xdr:cNvSpPr txBox="1">
          <a:spLocks noChangeArrowheads="1"/>
        </xdr:cNvSpPr>
      </xdr:nvSpPr>
      <xdr:spPr>
        <a:xfrm>
          <a:off x="54197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15</xdr:col>
      <xdr:colOff>209550</xdr:colOff>
      <xdr:row>3</xdr:row>
      <xdr:rowOff>9525</xdr:rowOff>
    </xdr:from>
    <xdr:to>
      <xdr:col>15</xdr:col>
      <xdr:colOff>400050</xdr:colOff>
      <xdr:row>3</xdr:row>
      <xdr:rowOff>152400</xdr:rowOff>
    </xdr:to>
    <xdr:sp>
      <xdr:nvSpPr>
        <xdr:cNvPr id="10" name="Text Box 12"/>
        <xdr:cNvSpPr txBox="1">
          <a:spLocks noChangeArrowheads="1"/>
        </xdr:cNvSpPr>
      </xdr:nvSpPr>
      <xdr:spPr>
        <a:xfrm>
          <a:off x="9058275"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19</xdr:col>
      <xdr:colOff>228600</xdr:colOff>
      <xdr:row>3</xdr:row>
      <xdr:rowOff>19050</xdr:rowOff>
    </xdr:from>
    <xdr:to>
      <xdr:col>19</xdr:col>
      <xdr:colOff>428625</xdr:colOff>
      <xdr:row>3</xdr:row>
      <xdr:rowOff>161925</xdr:rowOff>
    </xdr:to>
    <xdr:sp>
      <xdr:nvSpPr>
        <xdr:cNvPr id="11" name="Text Box 13"/>
        <xdr:cNvSpPr txBox="1">
          <a:spLocks noChangeArrowheads="1"/>
        </xdr:cNvSpPr>
      </xdr:nvSpPr>
      <xdr:spPr>
        <a:xfrm>
          <a:off x="115157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21</xdr:col>
      <xdr:colOff>190500</xdr:colOff>
      <xdr:row>3</xdr:row>
      <xdr:rowOff>19050</xdr:rowOff>
    </xdr:from>
    <xdr:to>
      <xdr:col>21</xdr:col>
      <xdr:colOff>390525</xdr:colOff>
      <xdr:row>3</xdr:row>
      <xdr:rowOff>161925</xdr:rowOff>
    </xdr:to>
    <xdr:sp>
      <xdr:nvSpPr>
        <xdr:cNvPr id="12" name="Text Box 14"/>
        <xdr:cNvSpPr txBox="1">
          <a:spLocks noChangeArrowheads="1"/>
        </xdr:cNvSpPr>
      </xdr:nvSpPr>
      <xdr:spPr>
        <a:xfrm>
          <a:off x="126968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27</xdr:col>
      <xdr:colOff>247650</xdr:colOff>
      <xdr:row>3</xdr:row>
      <xdr:rowOff>9525</xdr:rowOff>
    </xdr:from>
    <xdr:to>
      <xdr:col>27</xdr:col>
      <xdr:colOff>438150</xdr:colOff>
      <xdr:row>3</xdr:row>
      <xdr:rowOff>152400</xdr:rowOff>
    </xdr:to>
    <xdr:sp>
      <xdr:nvSpPr>
        <xdr:cNvPr id="13" name="Text Box 15"/>
        <xdr:cNvSpPr txBox="1">
          <a:spLocks noChangeArrowheads="1"/>
        </xdr:cNvSpPr>
      </xdr:nvSpPr>
      <xdr:spPr>
        <a:xfrm>
          <a:off x="16411575"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25</xdr:col>
      <xdr:colOff>266700</xdr:colOff>
      <xdr:row>3</xdr:row>
      <xdr:rowOff>9525</xdr:rowOff>
    </xdr:from>
    <xdr:to>
      <xdr:col>25</xdr:col>
      <xdr:colOff>457200</xdr:colOff>
      <xdr:row>3</xdr:row>
      <xdr:rowOff>152400</xdr:rowOff>
    </xdr:to>
    <xdr:sp>
      <xdr:nvSpPr>
        <xdr:cNvPr id="14" name="Text Box 16"/>
        <xdr:cNvSpPr txBox="1">
          <a:spLocks noChangeArrowheads="1"/>
        </xdr:cNvSpPr>
      </xdr:nvSpPr>
      <xdr:spPr>
        <a:xfrm>
          <a:off x="15211425"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31</xdr:col>
      <xdr:colOff>295275</xdr:colOff>
      <xdr:row>3</xdr:row>
      <xdr:rowOff>0</xdr:rowOff>
    </xdr:from>
    <xdr:to>
      <xdr:col>31</xdr:col>
      <xdr:colOff>495300</xdr:colOff>
      <xdr:row>3</xdr:row>
      <xdr:rowOff>142875</xdr:rowOff>
    </xdr:to>
    <xdr:sp>
      <xdr:nvSpPr>
        <xdr:cNvPr id="15" name="Text Box 17"/>
        <xdr:cNvSpPr txBox="1">
          <a:spLocks noChangeArrowheads="1"/>
        </xdr:cNvSpPr>
      </xdr:nvSpPr>
      <xdr:spPr>
        <a:xfrm>
          <a:off x="18897600" y="56197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29</xdr:col>
      <xdr:colOff>247650</xdr:colOff>
      <xdr:row>3</xdr:row>
      <xdr:rowOff>19050</xdr:rowOff>
    </xdr:from>
    <xdr:to>
      <xdr:col>29</xdr:col>
      <xdr:colOff>438150</xdr:colOff>
      <xdr:row>3</xdr:row>
      <xdr:rowOff>161925</xdr:rowOff>
    </xdr:to>
    <xdr:sp>
      <xdr:nvSpPr>
        <xdr:cNvPr id="16" name="Text Box 18"/>
        <xdr:cNvSpPr txBox="1">
          <a:spLocks noChangeArrowheads="1"/>
        </xdr:cNvSpPr>
      </xdr:nvSpPr>
      <xdr:spPr>
        <a:xfrm>
          <a:off x="1763077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33</xdr:col>
      <xdr:colOff>219075</xdr:colOff>
      <xdr:row>3</xdr:row>
      <xdr:rowOff>19050</xdr:rowOff>
    </xdr:from>
    <xdr:to>
      <xdr:col>33</xdr:col>
      <xdr:colOff>409575</xdr:colOff>
      <xdr:row>3</xdr:row>
      <xdr:rowOff>161925</xdr:rowOff>
    </xdr:to>
    <xdr:sp>
      <xdr:nvSpPr>
        <xdr:cNvPr id="17" name="Text Box 20"/>
        <xdr:cNvSpPr txBox="1">
          <a:spLocks noChangeArrowheads="1"/>
        </xdr:cNvSpPr>
      </xdr:nvSpPr>
      <xdr:spPr>
        <a:xfrm>
          <a:off x="20040600"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19050</xdr:rowOff>
    </xdr:from>
    <xdr:to>
      <xdr:col>1</xdr:col>
      <xdr:colOff>428625</xdr:colOff>
      <xdr:row>4</xdr:row>
      <xdr:rowOff>171450</xdr:rowOff>
    </xdr:to>
    <xdr:sp>
      <xdr:nvSpPr>
        <xdr:cNvPr id="1" name="Text Box 8"/>
        <xdr:cNvSpPr txBox="1">
          <a:spLocks noChangeArrowheads="1"/>
        </xdr:cNvSpPr>
      </xdr:nvSpPr>
      <xdr:spPr>
        <a:xfrm>
          <a:off x="466725" y="75247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5</xdr:col>
      <xdr:colOff>114300</xdr:colOff>
      <xdr:row>4</xdr:row>
      <xdr:rowOff>28575</xdr:rowOff>
    </xdr:from>
    <xdr:to>
      <xdr:col>5</xdr:col>
      <xdr:colOff>390525</xdr:colOff>
      <xdr:row>4</xdr:row>
      <xdr:rowOff>171450</xdr:rowOff>
    </xdr:to>
    <xdr:sp>
      <xdr:nvSpPr>
        <xdr:cNvPr id="2" name="Text Box 9"/>
        <xdr:cNvSpPr txBox="1">
          <a:spLocks noChangeArrowheads="1"/>
        </xdr:cNvSpPr>
      </xdr:nvSpPr>
      <xdr:spPr>
        <a:xfrm>
          <a:off x="2867025" y="76200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xdr:col>
      <xdr:colOff>85725</xdr:colOff>
      <xdr:row>4</xdr:row>
      <xdr:rowOff>28575</xdr:rowOff>
    </xdr:from>
    <xdr:to>
      <xdr:col>3</xdr:col>
      <xdr:colOff>361950</xdr:colOff>
      <xdr:row>4</xdr:row>
      <xdr:rowOff>171450</xdr:rowOff>
    </xdr:to>
    <xdr:sp>
      <xdr:nvSpPr>
        <xdr:cNvPr id="3" name="Text Box 14"/>
        <xdr:cNvSpPr txBox="1">
          <a:spLocks noChangeArrowheads="1"/>
        </xdr:cNvSpPr>
      </xdr:nvSpPr>
      <xdr:spPr>
        <a:xfrm>
          <a:off x="1619250" y="76200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7</xdr:col>
      <xdr:colOff>104775</xdr:colOff>
      <xdr:row>4</xdr:row>
      <xdr:rowOff>38100</xdr:rowOff>
    </xdr:from>
    <xdr:to>
      <xdr:col>7</xdr:col>
      <xdr:colOff>381000</xdr:colOff>
      <xdr:row>4</xdr:row>
      <xdr:rowOff>180975</xdr:rowOff>
    </xdr:to>
    <xdr:sp>
      <xdr:nvSpPr>
        <xdr:cNvPr id="4" name="Text Box 15"/>
        <xdr:cNvSpPr txBox="1">
          <a:spLocks noChangeArrowheads="1"/>
        </xdr:cNvSpPr>
      </xdr:nvSpPr>
      <xdr:spPr>
        <a:xfrm>
          <a:off x="4076700" y="77152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9</xdr:col>
      <xdr:colOff>85725</xdr:colOff>
      <xdr:row>4</xdr:row>
      <xdr:rowOff>38100</xdr:rowOff>
    </xdr:from>
    <xdr:to>
      <xdr:col>9</xdr:col>
      <xdr:colOff>352425</xdr:colOff>
      <xdr:row>4</xdr:row>
      <xdr:rowOff>180975</xdr:rowOff>
    </xdr:to>
    <xdr:sp>
      <xdr:nvSpPr>
        <xdr:cNvPr id="5" name="Text Box 16"/>
        <xdr:cNvSpPr txBox="1">
          <a:spLocks noChangeArrowheads="1"/>
        </xdr:cNvSpPr>
      </xdr:nvSpPr>
      <xdr:spPr>
        <a:xfrm>
          <a:off x="5276850" y="77152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11</xdr:col>
      <xdr:colOff>123825</xdr:colOff>
      <xdr:row>4</xdr:row>
      <xdr:rowOff>19050</xdr:rowOff>
    </xdr:from>
    <xdr:to>
      <xdr:col>11</xdr:col>
      <xdr:colOff>400050</xdr:colOff>
      <xdr:row>4</xdr:row>
      <xdr:rowOff>161925</xdr:rowOff>
    </xdr:to>
    <xdr:sp>
      <xdr:nvSpPr>
        <xdr:cNvPr id="6" name="Text Box 17"/>
        <xdr:cNvSpPr txBox="1">
          <a:spLocks noChangeArrowheads="1"/>
        </xdr:cNvSpPr>
      </xdr:nvSpPr>
      <xdr:spPr>
        <a:xfrm>
          <a:off x="6534150" y="75247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13</xdr:col>
      <xdr:colOff>161925</xdr:colOff>
      <xdr:row>4</xdr:row>
      <xdr:rowOff>38100</xdr:rowOff>
    </xdr:from>
    <xdr:to>
      <xdr:col>13</xdr:col>
      <xdr:colOff>400050</xdr:colOff>
      <xdr:row>4</xdr:row>
      <xdr:rowOff>180975</xdr:rowOff>
    </xdr:to>
    <xdr:sp>
      <xdr:nvSpPr>
        <xdr:cNvPr id="7" name="Text Box 18"/>
        <xdr:cNvSpPr txBox="1">
          <a:spLocks noChangeArrowheads="1"/>
        </xdr:cNvSpPr>
      </xdr:nvSpPr>
      <xdr:spPr>
        <a:xfrm>
          <a:off x="7791450"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15</xdr:col>
      <xdr:colOff>171450</xdr:colOff>
      <xdr:row>4</xdr:row>
      <xdr:rowOff>19050</xdr:rowOff>
    </xdr:from>
    <xdr:to>
      <xdr:col>15</xdr:col>
      <xdr:colOff>409575</xdr:colOff>
      <xdr:row>4</xdr:row>
      <xdr:rowOff>171450</xdr:rowOff>
    </xdr:to>
    <xdr:sp>
      <xdr:nvSpPr>
        <xdr:cNvPr id="8" name="Text Box 19"/>
        <xdr:cNvSpPr txBox="1">
          <a:spLocks noChangeArrowheads="1"/>
        </xdr:cNvSpPr>
      </xdr:nvSpPr>
      <xdr:spPr>
        <a:xfrm>
          <a:off x="9010650"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17</xdr:col>
      <xdr:colOff>85725</xdr:colOff>
      <xdr:row>4</xdr:row>
      <xdr:rowOff>38100</xdr:rowOff>
    </xdr:from>
    <xdr:to>
      <xdr:col>17</xdr:col>
      <xdr:colOff>390525</xdr:colOff>
      <xdr:row>4</xdr:row>
      <xdr:rowOff>180975</xdr:rowOff>
    </xdr:to>
    <xdr:sp>
      <xdr:nvSpPr>
        <xdr:cNvPr id="9" name="Text Box 20"/>
        <xdr:cNvSpPr txBox="1">
          <a:spLocks noChangeArrowheads="1"/>
        </xdr:cNvSpPr>
      </xdr:nvSpPr>
      <xdr:spPr>
        <a:xfrm>
          <a:off x="10144125" y="771525"/>
          <a:ext cx="3048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19</xdr:col>
      <xdr:colOff>161925</xdr:colOff>
      <xdr:row>4</xdr:row>
      <xdr:rowOff>47625</xdr:rowOff>
    </xdr:from>
    <xdr:to>
      <xdr:col>19</xdr:col>
      <xdr:colOff>400050</xdr:colOff>
      <xdr:row>4</xdr:row>
      <xdr:rowOff>190500</xdr:rowOff>
    </xdr:to>
    <xdr:sp>
      <xdr:nvSpPr>
        <xdr:cNvPr id="10" name="Text Box 21"/>
        <xdr:cNvSpPr txBox="1">
          <a:spLocks noChangeArrowheads="1"/>
        </xdr:cNvSpPr>
      </xdr:nvSpPr>
      <xdr:spPr>
        <a:xfrm>
          <a:off x="11506200" y="781050"/>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21</xdr:col>
      <xdr:colOff>142875</xdr:colOff>
      <xdr:row>4</xdr:row>
      <xdr:rowOff>19050</xdr:rowOff>
    </xdr:from>
    <xdr:to>
      <xdr:col>21</xdr:col>
      <xdr:colOff>381000</xdr:colOff>
      <xdr:row>4</xdr:row>
      <xdr:rowOff>171450</xdr:rowOff>
    </xdr:to>
    <xdr:sp>
      <xdr:nvSpPr>
        <xdr:cNvPr id="11" name="Text Box 22"/>
        <xdr:cNvSpPr txBox="1">
          <a:spLocks noChangeArrowheads="1"/>
        </xdr:cNvSpPr>
      </xdr:nvSpPr>
      <xdr:spPr>
        <a:xfrm>
          <a:off x="12706350"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23</xdr:col>
      <xdr:colOff>123825</xdr:colOff>
      <xdr:row>4</xdr:row>
      <xdr:rowOff>47625</xdr:rowOff>
    </xdr:from>
    <xdr:to>
      <xdr:col>23</xdr:col>
      <xdr:colOff>361950</xdr:colOff>
      <xdr:row>4</xdr:row>
      <xdr:rowOff>190500</xdr:rowOff>
    </xdr:to>
    <xdr:sp>
      <xdr:nvSpPr>
        <xdr:cNvPr id="12" name="Text Box 23"/>
        <xdr:cNvSpPr txBox="1">
          <a:spLocks noChangeArrowheads="1"/>
        </xdr:cNvSpPr>
      </xdr:nvSpPr>
      <xdr:spPr>
        <a:xfrm>
          <a:off x="13906500" y="781050"/>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41</xdr:col>
      <xdr:colOff>142875</xdr:colOff>
      <xdr:row>4</xdr:row>
      <xdr:rowOff>19050</xdr:rowOff>
    </xdr:from>
    <xdr:to>
      <xdr:col>41</xdr:col>
      <xdr:colOff>381000</xdr:colOff>
      <xdr:row>4</xdr:row>
      <xdr:rowOff>171450</xdr:rowOff>
    </xdr:to>
    <xdr:sp>
      <xdr:nvSpPr>
        <xdr:cNvPr id="13" name="Text Box 24"/>
        <xdr:cNvSpPr txBox="1">
          <a:spLocks noChangeArrowheads="1"/>
        </xdr:cNvSpPr>
      </xdr:nvSpPr>
      <xdr:spPr>
        <a:xfrm>
          <a:off x="24898350"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33</xdr:col>
      <xdr:colOff>171450</xdr:colOff>
      <xdr:row>4</xdr:row>
      <xdr:rowOff>38100</xdr:rowOff>
    </xdr:from>
    <xdr:to>
      <xdr:col>33</xdr:col>
      <xdr:colOff>409575</xdr:colOff>
      <xdr:row>4</xdr:row>
      <xdr:rowOff>180975</xdr:rowOff>
    </xdr:to>
    <xdr:sp>
      <xdr:nvSpPr>
        <xdr:cNvPr id="14" name="Text Box 25"/>
        <xdr:cNvSpPr txBox="1">
          <a:spLocks noChangeArrowheads="1"/>
        </xdr:cNvSpPr>
      </xdr:nvSpPr>
      <xdr:spPr>
        <a:xfrm>
          <a:off x="20050125"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35</xdr:col>
      <xdr:colOff>161925</xdr:colOff>
      <xdr:row>4</xdr:row>
      <xdr:rowOff>38100</xdr:rowOff>
    </xdr:from>
    <xdr:to>
      <xdr:col>35</xdr:col>
      <xdr:colOff>400050</xdr:colOff>
      <xdr:row>4</xdr:row>
      <xdr:rowOff>180975</xdr:rowOff>
    </xdr:to>
    <xdr:sp>
      <xdr:nvSpPr>
        <xdr:cNvPr id="15" name="Text Box 26"/>
        <xdr:cNvSpPr txBox="1">
          <a:spLocks noChangeArrowheads="1"/>
        </xdr:cNvSpPr>
      </xdr:nvSpPr>
      <xdr:spPr>
        <a:xfrm>
          <a:off x="21259800"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37</xdr:col>
      <xdr:colOff>133350</xdr:colOff>
      <xdr:row>4</xdr:row>
      <xdr:rowOff>19050</xdr:rowOff>
    </xdr:from>
    <xdr:to>
      <xdr:col>37</xdr:col>
      <xdr:colOff>371475</xdr:colOff>
      <xdr:row>4</xdr:row>
      <xdr:rowOff>171450</xdr:rowOff>
    </xdr:to>
    <xdr:sp>
      <xdr:nvSpPr>
        <xdr:cNvPr id="16" name="Text Box 27"/>
        <xdr:cNvSpPr txBox="1">
          <a:spLocks noChangeArrowheads="1"/>
        </xdr:cNvSpPr>
      </xdr:nvSpPr>
      <xdr:spPr>
        <a:xfrm>
          <a:off x="22450425"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39</xdr:col>
      <xdr:colOff>133350</xdr:colOff>
      <xdr:row>4</xdr:row>
      <xdr:rowOff>28575</xdr:rowOff>
    </xdr:from>
    <xdr:to>
      <xdr:col>39</xdr:col>
      <xdr:colOff>371475</xdr:colOff>
      <xdr:row>4</xdr:row>
      <xdr:rowOff>209550</xdr:rowOff>
    </xdr:to>
    <xdr:sp>
      <xdr:nvSpPr>
        <xdr:cNvPr id="17" name="Text Box 28"/>
        <xdr:cNvSpPr txBox="1">
          <a:spLocks noChangeArrowheads="1"/>
        </xdr:cNvSpPr>
      </xdr:nvSpPr>
      <xdr:spPr>
        <a:xfrm>
          <a:off x="23669625" y="762000"/>
          <a:ext cx="23812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43</xdr:col>
      <xdr:colOff>123825</xdr:colOff>
      <xdr:row>4</xdr:row>
      <xdr:rowOff>38100</xdr:rowOff>
    </xdr:from>
    <xdr:to>
      <xdr:col>43</xdr:col>
      <xdr:colOff>361950</xdr:colOff>
      <xdr:row>4</xdr:row>
      <xdr:rowOff>180975</xdr:rowOff>
    </xdr:to>
    <xdr:sp>
      <xdr:nvSpPr>
        <xdr:cNvPr id="18" name="Text Box 29"/>
        <xdr:cNvSpPr txBox="1">
          <a:spLocks noChangeArrowheads="1"/>
        </xdr:cNvSpPr>
      </xdr:nvSpPr>
      <xdr:spPr>
        <a:xfrm>
          <a:off x="26098500"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25</xdr:col>
      <xdr:colOff>123825</xdr:colOff>
      <xdr:row>4</xdr:row>
      <xdr:rowOff>47625</xdr:rowOff>
    </xdr:from>
    <xdr:to>
      <xdr:col>25</xdr:col>
      <xdr:colOff>361950</xdr:colOff>
      <xdr:row>4</xdr:row>
      <xdr:rowOff>190500</xdr:rowOff>
    </xdr:to>
    <xdr:sp>
      <xdr:nvSpPr>
        <xdr:cNvPr id="19" name="Text Box 30"/>
        <xdr:cNvSpPr txBox="1">
          <a:spLocks noChangeArrowheads="1"/>
        </xdr:cNvSpPr>
      </xdr:nvSpPr>
      <xdr:spPr>
        <a:xfrm>
          <a:off x="15125700" y="781050"/>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27</xdr:col>
      <xdr:colOff>133350</xdr:colOff>
      <xdr:row>4</xdr:row>
      <xdr:rowOff>38100</xdr:rowOff>
    </xdr:from>
    <xdr:to>
      <xdr:col>27</xdr:col>
      <xdr:colOff>371475</xdr:colOff>
      <xdr:row>4</xdr:row>
      <xdr:rowOff>180975</xdr:rowOff>
    </xdr:to>
    <xdr:sp>
      <xdr:nvSpPr>
        <xdr:cNvPr id="20" name="Text Box 31"/>
        <xdr:cNvSpPr txBox="1">
          <a:spLocks noChangeArrowheads="1"/>
        </xdr:cNvSpPr>
      </xdr:nvSpPr>
      <xdr:spPr>
        <a:xfrm>
          <a:off x="16354425"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29</xdr:col>
      <xdr:colOff>152400</xdr:colOff>
      <xdr:row>4</xdr:row>
      <xdr:rowOff>28575</xdr:rowOff>
    </xdr:from>
    <xdr:to>
      <xdr:col>29</xdr:col>
      <xdr:colOff>390525</xdr:colOff>
      <xdr:row>4</xdr:row>
      <xdr:rowOff>180975</xdr:rowOff>
    </xdr:to>
    <xdr:sp>
      <xdr:nvSpPr>
        <xdr:cNvPr id="21" name="Text Box 32"/>
        <xdr:cNvSpPr txBox="1">
          <a:spLocks noChangeArrowheads="1"/>
        </xdr:cNvSpPr>
      </xdr:nvSpPr>
      <xdr:spPr>
        <a:xfrm>
          <a:off x="17592675" y="762000"/>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31</xdr:col>
      <xdr:colOff>95250</xdr:colOff>
      <xdr:row>4</xdr:row>
      <xdr:rowOff>19050</xdr:rowOff>
    </xdr:from>
    <xdr:to>
      <xdr:col>31</xdr:col>
      <xdr:colOff>333375</xdr:colOff>
      <xdr:row>4</xdr:row>
      <xdr:rowOff>171450</xdr:rowOff>
    </xdr:to>
    <xdr:sp>
      <xdr:nvSpPr>
        <xdr:cNvPr id="22" name="Text Box 33"/>
        <xdr:cNvSpPr txBox="1">
          <a:spLocks noChangeArrowheads="1"/>
        </xdr:cNvSpPr>
      </xdr:nvSpPr>
      <xdr:spPr>
        <a:xfrm>
          <a:off x="18754725"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25</xdr:col>
      <xdr:colOff>0</xdr:colOff>
      <xdr:row>1</xdr:row>
      <xdr:rowOff>0</xdr:rowOff>
    </xdr:from>
    <xdr:to>
      <xdr:col>25</xdr:col>
      <xdr:colOff>0</xdr:colOff>
      <xdr:row>1</xdr:row>
      <xdr:rowOff>142875</xdr:rowOff>
    </xdr:to>
    <xdr:sp>
      <xdr:nvSpPr>
        <xdr:cNvPr id="23" name="Text Box 34"/>
        <xdr:cNvSpPr txBox="1">
          <a:spLocks noChangeArrowheads="1"/>
        </xdr:cNvSpPr>
      </xdr:nvSpPr>
      <xdr:spPr>
        <a:xfrm>
          <a:off x="15001875" y="161925"/>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xdr:row>
      <xdr:rowOff>28575</xdr:rowOff>
    </xdr:from>
    <xdr:to>
      <xdr:col>1</xdr:col>
      <xdr:colOff>561975</xdr:colOff>
      <xdr:row>5</xdr:row>
      <xdr:rowOff>180975</xdr:rowOff>
    </xdr:to>
    <xdr:sp>
      <xdr:nvSpPr>
        <xdr:cNvPr id="1" name="Text Box 1"/>
        <xdr:cNvSpPr txBox="1">
          <a:spLocks noChangeArrowheads="1"/>
        </xdr:cNvSpPr>
      </xdr:nvSpPr>
      <xdr:spPr>
        <a:xfrm>
          <a:off x="533400" y="923925"/>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19</xdr:col>
      <xdr:colOff>114300</xdr:colOff>
      <xdr:row>5</xdr:row>
      <xdr:rowOff>19050</xdr:rowOff>
    </xdr:from>
    <xdr:to>
      <xdr:col>19</xdr:col>
      <xdr:colOff>381000</xdr:colOff>
      <xdr:row>5</xdr:row>
      <xdr:rowOff>161925</xdr:rowOff>
    </xdr:to>
    <xdr:sp>
      <xdr:nvSpPr>
        <xdr:cNvPr id="2" name="Text Box 2"/>
        <xdr:cNvSpPr txBox="1">
          <a:spLocks noChangeArrowheads="1"/>
        </xdr:cNvSpPr>
      </xdr:nvSpPr>
      <xdr:spPr>
        <a:xfrm>
          <a:off x="14077950" y="91440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10</xdr:col>
      <xdr:colOff>95250</xdr:colOff>
      <xdr:row>5</xdr:row>
      <xdr:rowOff>38100</xdr:rowOff>
    </xdr:from>
    <xdr:to>
      <xdr:col>10</xdr:col>
      <xdr:colOff>371475</xdr:colOff>
      <xdr:row>5</xdr:row>
      <xdr:rowOff>180975</xdr:rowOff>
    </xdr:to>
    <xdr:sp>
      <xdr:nvSpPr>
        <xdr:cNvPr id="3" name="Text Box 3"/>
        <xdr:cNvSpPr txBox="1">
          <a:spLocks noChangeArrowheads="1"/>
        </xdr:cNvSpPr>
      </xdr:nvSpPr>
      <xdr:spPr>
        <a:xfrm>
          <a:off x="7200900" y="9334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22</xdr:col>
      <xdr:colOff>85725</xdr:colOff>
      <xdr:row>5</xdr:row>
      <xdr:rowOff>38100</xdr:rowOff>
    </xdr:from>
    <xdr:to>
      <xdr:col>22</xdr:col>
      <xdr:colOff>361950</xdr:colOff>
      <xdr:row>5</xdr:row>
      <xdr:rowOff>180975</xdr:rowOff>
    </xdr:to>
    <xdr:sp>
      <xdr:nvSpPr>
        <xdr:cNvPr id="4" name="Text Box 4"/>
        <xdr:cNvSpPr txBox="1">
          <a:spLocks noChangeArrowheads="1"/>
        </xdr:cNvSpPr>
      </xdr:nvSpPr>
      <xdr:spPr>
        <a:xfrm>
          <a:off x="16335375" y="9334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25</xdr:col>
      <xdr:colOff>47625</xdr:colOff>
      <xdr:row>5</xdr:row>
      <xdr:rowOff>28575</xdr:rowOff>
    </xdr:from>
    <xdr:to>
      <xdr:col>25</xdr:col>
      <xdr:colOff>314325</xdr:colOff>
      <xdr:row>5</xdr:row>
      <xdr:rowOff>171450</xdr:rowOff>
    </xdr:to>
    <xdr:sp>
      <xdr:nvSpPr>
        <xdr:cNvPr id="5" name="Text Box 5"/>
        <xdr:cNvSpPr txBox="1">
          <a:spLocks noChangeArrowheads="1"/>
        </xdr:cNvSpPr>
      </xdr:nvSpPr>
      <xdr:spPr>
        <a:xfrm>
          <a:off x="18583275" y="92392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161925</xdr:rowOff>
    </xdr:to>
    <xdr:sp>
      <xdr:nvSpPr>
        <xdr:cNvPr id="6" name="Text Box 6"/>
        <xdr:cNvSpPr txBox="1">
          <a:spLocks noChangeArrowheads="1"/>
        </xdr:cNvSpPr>
      </xdr:nvSpPr>
      <xdr:spPr>
        <a:xfrm>
          <a:off x="20821650" y="914400"/>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7" name="Text Box 7"/>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8" name="Text Box 8"/>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9" name="Text Box 9"/>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0" name="Text Box 10"/>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11" name="Text Box 11"/>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12" name="Text Box 12"/>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13" name="Text Box 13"/>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4" name="Text Box 14"/>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5" name="Text Box 15"/>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16" name="Text Box 16"/>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7" name="Text Box 17"/>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8" name="Text Box 18"/>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vs =
</a:t>
          </a:r>
        </a:p>
      </xdr:txBody>
    </xdr:sp>
    <xdr:clientData/>
  </xdr:twoCellAnchor>
  <xdr:twoCellAnchor>
    <xdr:from>
      <xdr:col>28</xdr:col>
      <xdr:colOff>0</xdr:colOff>
      <xdr:row>5</xdr:row>
      <xdr:rowOff>9525</xdr:rowOff>
    </xdr:from>
    <xdr:to>
      <xdr:col>28</xdr:col>
      <xdr:colOff>0</xdr:colOff>
      <xdr:row>5</xdr:row>
      <xdr:rowOff>161925</xdr:rowOff>
    </xdr:to>
    <xdr:sp>
      <xdr:nvSpPr>
        <xdr:cNvPr id="19" name="Text Box 19"/>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20" name="Text Box 20"/>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21" name="Text Box 21"/>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22" name="Text Box 22"/>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1</xdr:row>
      <xdr:rowOff>0</xdr:rowOff>
    </xdr:from>
    <xdr:to>
      <xdr:col>28</xdr:col>
      <xdr:colOff>0</xdr:colOff>
      <xdr:row>1</xdr:row>
      <xdr:rowOff>142875</xdr:rowOff>
    </xdr:to>
    <xdr:sp>
      <xdr:nvSpPr>
        <xdr:cNvPr id="23" name="Text Box 23"/>
        <xdr:cNvSpPr txBox="1">
          <a:spLocks noChangeArrowheads="1"/>
        </xdr:cNvSpPr>
      </xdr:nvSpPr>
      <xdr:spPr>
        <a:xfrm>
          <a:off x="20821650" y="161925"/>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13</xdr:col>
      <xdr:colOff>95250</xdr:colOff>
      <xdr:row>5</xdr:row>
      <xdr:rowOff>38100</xdr:rowOff>
    </xdr:from>
    <xdr:to>
      <xdr:col>13</xdr:col>
      <xdr:colOff>371475</xdr:colOff>
      <xdr:row>5</xdr:row>
      <xdr:rowOff>180975</xdr:rowOff>
    </xdr:to>
    <xdr:sp>
      <xdr:nvSpPr>
        <xdr:cNvPr id="24" name="Text Box 24"/>
        <xdr:cNvSpPr txBox="1">
          <a:spLocks noChangeArrowheads="1"/>
        </xdr:cNvSpPr>
      </xdr:nvSpPr>
      <xdr:spPr>
        <a:xfrm>
          <a:off x="9486900" y="9334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22</xdr:col>
      <xdr:colOff>0</xdr:colOff>
      <xdr:row>5</xdr:row>
      <xdr:rowOff>9525</xdr:rowOff>
    </xdr:from>
    <xdr:to>
      <xdr:col>22</xdr:col>
      <xdr:colOff>0</xdr:colOff>
      <xdr:row>5</xdr:row>
      <xdr:rowOff>152400</xdr:rowOff>
    </xdr:to>
    <xdr:sp>
      <xdr:nvSpPr>
        <xdr:cNvPr id="25" name="Text Box 25"/>
        <xdr:cNvSpPr txBox="1">
          <a:spLocks noChangeArrowheads="1"/>
        </xdr:cNvSpPr>
      </xdr:nvSpPr>
      <xdr:spPr>
        <a:xfrm>
          <a:off x="16249650" y="904875"/>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16</xdr:col>
      <xdr:colOff>114300</xdr:colOff>
      <xdr:row>5</xdr:row>
      <xdr:rowOff>38100</xdr:rowOff>
    </xdr:from>
    <xdr:to>
      <xdr:col>16</xdr:col>
      <xdr:colOff>381000</xdr:colOff>
      <xdr:row>5</xdr:row>
      <xdr:rowOff>180975</xdr:rowOff>
    </xdr:to>
    <xdr:sp>
      <xdr:nvSpPr>
        <xdr:cNvPr id="26" name="Text Box 26"/>
        <xdr:cNvSpPr txBox="1">
          <a:spLocks noChangeArrowheads="1"/>
        </xdr:cNvSpPr>
      </xdr:nvSpPr>
      <xdr:spPr>
        <a:xfrm>
          <a:off x="11791950" y="9334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7</xdr:col>
      <xdr:colOff>276225</xdr:colOff>
      <xdr:row>5</xdr:row>
      <xdr:rowOff>19050</xdr:rowOff>
    </xdr:from>
    <xdr:to>
      <xdr:col>7</xdr:col>
      <xdr:colOff>552450</xdr:colOff>
      <xdr:row>5</xdr:row>
      <xdr:rowOff>171450</xdr:rowOff>
    </xdr:to>
    <xdr:sp>
      <xdr:nvSpPr>
        <xdr:cNvPr id="27" name="Text Box 27"/>
        <xdr:cNvSpPr txBox="1">
          <a:spLocks noChangeArrowheads="1"/>
        </xdr:cNvSpPr>
      </xdr:nvSpPr>
      <xdr:spPr>
        <a:xfrm>
          <a:off x="5095875" y="914400"/>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4</xdr:col>
      <xdr:colOff>285750</xdr:colOff>
      <xdr:row>5</xdr:row>
      <xdr:rowOff>19050</xdr:rowOff>
    </xdr:from>
    <xdr:to>
      <xdr:col>4</xdr:col>
      <xdr:colOff>552450</xdr:colOff>
      <xdr:row>5</xdr:row>
      <xdr:rowOff>171450</xdr:rowOff>
    </xdr:to>
    <xdr:sp>
      <xdr:nvSpPr>
        <xdr:cNvPr id="28" name="Text Box 28"/>
        <xdr:cNvSpPr txBox="1">
          <a:spLocks noChangeArrowheads="1"/>
        </xdr:cNvSpPr>
      </xdr:nvSpPr>
      <xdr:spPr>
        <a:xfrm>
          <a:off x="2819400" y="914400"/>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66675</xdr:colOff>
      <xdr:row>5</xdr:row>
      <xdr:rowOff>38100</xdr:rowOff>
    </xdr:from>
    <xdr:to>
      <xdr:col>28</xdr:col>
      <xdr:colOff>333375</xdr:colOff>
      <xdr:row>5</xdr:row>
      <xdr:rowOff>180975</xdr:rowOff>
    </xdr:to>
    <xdr:sp>
      <xdr:nvSpPr>
        <xdr:cNvPr id="29" name="Text Box 29"/>
        <xdr:cNvSpPr txBox="1">
          <a:spLocks noChangeArrowheads="1"/>
        </xdr:cNvSpPr>
      </xdr:nvSpPr>
      <xdr:spPr>
        <a:xfrm>
          <a:off x="20888325" y="933450"/>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31</xdr:col>
      <xdr:colOff>66675</xdr:colOff>
      <xdr:row>5</xdr:row>
      <xdr:rowOff>28575</xdr:rowOff>
    </xdr:from>
    <xdr:to>
      <xdr:col>31</xdr:col>
      <xdr:colOff>333375</xdr:colOff>
      <xdr:row>5</xdr:row>
      <xdr:rowOff>171450</xdr:rowOff>
    </xdr:to>
    <xdr:sp>
      <xdr:nvSpPr>
        <xdr:cNvPr id="30" name="Text Box 30"/>
        <xdr:cNvSpPr txBox="1">
          <a:spLocks noChangeArrowheads="1"/>
        </xdr:cNvSpPr>
      </xdr:nvSpPr>
      <xdr:spPr>
        <a:xfrm>
          <a:off x="23174325" y="92392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34</xdr:col>
      <xdr:colOff>66675</xdr:colOff>
      <xdr:row>5</xdr:row>
      <xdr:rowOff>19050</xdr:rowOff>
    </xdr:from>
    <xdr:to>
      <xdr:col>34</xdr:col>
      <xdr:colOff>333375</xdr:colOff>
      <xdr:row>5</xdr:row>
      <xdr:rowOff>142875</xdr:rowOff>
    </xdr:to>
    <xdr:sp>
      <xdr:nvSpPr>
        <xdr:cNvPr id="31" name="Text Box 31"/>
        <xdr:cNvSpPr txBox="1">
          <a:spLocks noChangeArrowheads="1"/>
        </xdr:cNvSpPr>
      </xdr:nvSpPr>
      <xdr:spPr>
        <a:xfrm>
          <a:off x="25460325" y="914400"/>
          <a:ext cx="26670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11</xdr:row>
      <xdr:rowOff>76200</xdr:rowOff>
    </xdr:from>
    <xdr:to>
      <xdr:col>5</xdr:col>
      <xdr:colOff>123825</xdr:colOff>
      <xdr:row>11</xdr:row>
      <xdr:rowOff>76200</xdr:rowOff>
    </xdr:to>
    <xdr:sp>
      <xdr:nvSpPr>
        <xdr:cNvPr id="1" name="AutoShape 1"/>
        <xdr:cNvSpPr>
          <a:spLocks/>
        </xdr:cNvSpPr>
      </xdr:nvSpPr>
      <xdr:spPr>
        <a:xfrm flipH="1">
          <a:off x="2933700" y="1885950"/>
          <a:ext cx="1000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3</xdr:col>
      <xdr:colOff>333375</xdr:colOff>
      <xdr:row>18</xdr:row>
      <xdr:rowOff>0</xdr:rowOff>
    </xdr:to>
    <xdr:pic>
      <xdr:nvPicPr>
        <xdr:cNvPr id="1" name="2 Imagen" descr="http://www.chemicalogic.com/images/image001.jpg"/>
        <xdr:cNvPicPr preferRelativeResize="1">
          <a:picLocks noChangeAspect="1"/>
        </xdr:cNvPicPr>
      </xdr:nvPicPr>
      <xdr:blipFill>
        <a:blip r:embed="rId1"/>
        <a:stretch>
          <a:fillRect/>
        </a:stretch>
      </xdr:blipFill>
      <xdr:spPr>
        <a:xfrm>
          <a:off x="762000" y="647700"/>
          <a:ext cx="1857375" cy="2266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6</xdr:row>
      <xdr:rowOff>47625</xdr:rowOff>
    </xdr:from>
    <xdr:to>
      <xdr:col>13</xdr:col>
      <xdr:colOff>400050</xdr:colOff>
      <xdr:row>22</xdr:row>
      <xdr:rowOff>114300</xdr:rowOff>
    </xdr:to>
    <xdr:pic>
      <xdr:nvPicPr>
        <xdr:cNvPr id="1" name="2 Imagen"/>
        <xdr:cNvPicPr preferRelativeResize="1">
          <a:picLocks noChangeAspect="1"/>
        </xdr:cNvPicPr>
      </xdr:nvPicPr>
      <xdr:blipFill>
        <a:blip r:embed="rId1"/>
        <a:stretch>
          <a:fillRect/>
        </a:stretch>
      </xdr:blipFill>
      <xdr:spPr>
        <a:xfrm>
          <a:off x="4514850" y="1019175"/>
          <a:ext cx="3095625"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fconsult.com/templates/Page.asp?id=38516" TargetMode="External" /><Relationship Id="rId2" Type="http://schemas.openxmlformats.org/officeDocument/2006/relationships/hyperlink" Target="http://www.afconsult.com/upload/TJANSTER_SERVICES/Utredning/Foldrar/Steamdat.zip" TargetMode="External" /><Relationship Id="rId3" Type="http://schemas.openxmlformats.org/officeDocument/2006/relationships/hyperlink" Target="http://www.afconsult.com/upload/TJANSTER_SERVICES/Utredning/Foldrar/Stemdat_nedladdning%20av%20dok.pdf" TargetMode="External" /><Relationship Id="rId4" Type="http://schemas.openxmlformats.org/officeDocument/2006/relationships/hyperlink" Target="http://www.piping-tools.net/" TargetMode="External" /><Relationship Id="rId5" Type="http://schemas.openxmlformats.org/officeDocument/2006/relationships/drawing" Target="../drawings/drawing7.xml" /><Relationship Id="rId6"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fi.uba.ar/archivos/institutos_seleccion_bombas" TargetMode="External" /><Relationship Id="rId2" Type="http://schemas.openxmlformats.org/officeDocument/2006/relationships/drawing" Target="../drawings/drawing9.xml" /></Relationships>
</file>

<file path=xl/worksheets/_rels/sheet7.xml.rels><?xml version="1.0" encoding="utf-8" standalone="yes"?><Relationships xmlns="http://schemas.openxmlformats.org/package/2006/relationships"><Relationship Id="rId1" Type="http://schemas.openxmlformats.org/officeDocument/2006/relationships/hyperlink" Target="http://www.piping-tolls.net/"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A30"/>
  <sheetViews>
    <sheetView zoomScalePageLayoutView="0" workbookViewId="0" topLeftCell="A1">
      <selection activeCell="A1" sqref="A1:IV16384"/>
    </sheetView>
  </sheetViews>
  <sheetFormatPr defaultColWidth="9.140625" defaultRowHeight="12.75"/>
  <sheetData>
    <row r="1" ht="12.75">
      <c r="A1">
        <v>0.501938</v>
      </c>
    </row>
    <row r="2" ht="12.75">
      <c r="A2">
        <v>0.162888</v>
      </c>
    </row>
    <row r="3" ht="12.75">
      <c r="A3">
        <v>-0.130356</v>
      </c>
    </row>
    <row r="4" ht="12.75">
      <c r="A4">
        <v>0.907919</v>
      </c>
    </row>
    <row r="5" ht="12.75">
      <c r="A5">
        <v>-0.551119</v>
      </c>
    </row>
    <row r="6" ht="12.75">
      <c r="A6">
        <v>0.146543</v>
      </c>
    </row>
    <row r="7" ht="12.75">
      <c r="A7">
        <v>0.235622</v>
      </c>
    </row>
    <row r="8" ht="12.75">
      <c r="A8">
        <v>0.789393</v>
      </c>
    </row>
    <row r="9" ht="12.75">
      <c r="A9">
        <v>0.673665</v>
      </c>
    </row>
    <row r="10" ht="12.75">
      <c r="A10">
        <v>1.207552</v>
      </c>
    </row>
    <row r="11" ht="12.75">
      <c r="A11">
        <v>0.0670665</v>
      </c>
    </row>
    <row r="12" ht="12.75">
      <c r="A12">
        <v>-0.084337</v>
      </c>
    </row>
    <row r="13" ht="12.75">
      <c r="A13">
        <v>-0.274637</v>
      </c>
    </row>
    <row r="14" ht="12.75">
      <c r="A14">
        <v>-0.743539</v>
      </c>
    </row>
    <row r="15" ht="12.75">
      <c r="A15">
        <v>-0.959456</v>
      </c>
    </row>
    <row r="16" ht="12.75">
      <c r="A16">
        <v>-0.687343</v>
      </c>
    </row>
    <row r="17" ht="12.75">
      <c r="A17">
        <v>-0.497089</v>
      </c>
    </row>
    <row r="18" ht="12.75">
      <c r="A18">
        <v>0.195286</v>
      </c>
    </row>
    <row r="19" ht="12.75">
      <c r="A19">
        <v>0.145831</v>
      </c>
    </row>
    <row r="20" ht="12.75">
      <c r="A20">
        <v>0.263129</v>
      </c>
    </row>
    <row r="21" ht="12.75">
      <c r="A21">
        <v>0.347247</v>
      </c>
    </row>
    <row r="22" ht="12.75">
      <c r="A22">
        <v>0.213486</v>
      </c>
    </row>
    <row r="23" ht="12.75">
      <c r="A23">
        <v>0.100754</v>
      </c>
    </row>
    <row r="24" ht="12.75">
      <c r="A24">
        <v>-0.032932</v>
      </c>
    </row>
    <row r="25" ht="12.75">
      <c r="A25">
        <v>-0.0270448</v>
      </c>
    </row>
    <row r="26" ht="12.75">
      <c r="A26">
        <v>-0.0253093</v>
      </c>
    </row>
    <row r="27" ht="12.75">
      <c r="A27">
        <v>-0.0267758</v>
      </c>
    </row>
    <row r="28" ht="12.75">
      <c r="A28">
        <v>-0.0822904</v>
      </c>
    </row>
    <row r="29" ht="12.75">
      <c r="A29">
        <v>0.0602253</v>
      </c>
    </row>
    <row r="30" ht="12.75">
      <c r="A30">
        <v>-0.0202595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5"/>
  <dimension ref="A1:AS44"/>
  <sheetViews>
    <sheetView showGridLines="0" zoomScalePageLayoutView="0" workbookViewId="0" topLeftCell="A1">
      <selection activeCell="A1" sqref="A1"/>
    </sheetView>
  </sheetViews>
  <sheetFormatPr defaultColWidth="9.140625" defaultRowHeight="12.75"/>
  <cols>
    <col min="1" max="1" width="4.7109375" style="0" customWidth="1"/>
    <col min="2" max="13" width="9.140625" style="0" customWidth="1"/>
    <col min="14" max="14" width="9.00390625" style="0" customWidth="1"/>
    <col min="15" max="17" width="9.140625" style="0" customWidth="1"/>
    <col min="18" max="18" width="10.140625" style="0" customWidth="1"/>
  </cols>
  <sheetData>
    <row r="1" spans="1:3" ht="12.75">
      <c r="A1" s="178"/>
      <c r="B1" s="40" t="s">
        <v>225</v>
      </c>
      <c r="C1" t="s">
        <v>228</v>
      </c>
    </row>
    <row r="2" ht="17.25">
      <c r="M2" s="224" t="s">
        <v>208</v>
      </c>
    </row>
    <row r="3" spans="2:40" ht="13.5" thickBot="1">
      <c r="B3" s="40" t="s">
        <v>0</v>
      </c>
      <c r="C3" s="40"/>
      <c r="AN3" t="s">
        <v>0</v>
      </c>
    </row>
    <row r="4" spans="2:45" ht="14.25" thickBot="1" thickTop="1">
      <c r="B4" s="307" t="s">
        <v>209</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9"/>
    </row>
    <row r="5" spans="1:45" ht="18" customHeight="1" thickBot="1" thickTop="1">
      <c r="A5" s="179" t="s">
        <v>0</v>
      </c>
      <c r="B5" s="310">
        <v>0.5</v>
      </c>
      <c r="C5" s="311"/>
      <c r="D5" s="310">
        <v>1</v>
      </c>
      <c r="E5" s="312"/>
      <c r="F5" s="311">
        <v>1.5</v>
      </c>
      <c r="G5" s="313"/>
      <c r="H5" s="314">
        <v>2</v>
      </c>
      <c r="I5" s="313"/>
      <c r="J5" s="314">
        <v>2.5</v>
      </c>
      <c r="K5" s="311"/>
      <c r="L5" s="314">
        <v>3</v>
      </c>
      <c r="M5" s="311"/>
      <c r="N5" s="314">
        <v>3.5</v>
      </c>
      <c r="O5" s="311"/>
      <c r="P5" s="314">
        <v>4</v>
      </c>
      <c r="Q5" s="311"/>
      <c r="R5" s="314">
        <v>4.5</v>
      </c>
      <c r="S5" s="311"/>
      <c r="T5" s="314">
        <v>5</v>
      </c>
      <c r="U5" s="311"/>
      <c r="V5" s="314">
        <v>5.5</v>
      </c>
      <c r="W5" s="311"/>
      <c r="X5" s="314">
        <v>6</v>
      </c>
      <c r="Y5" s="311"/>
      <c r="Z5" s="314">
        <v>6.5</v>
      </c>
      <c r="AA5" s="311"/>
      <c r="AB5" s="314">
        <v>7</v>
      </c>
      <c r="AC5" s="311"/>
      <c r="AD5" s="314">
        <v>7.5</v>
      </c>
      <c r="AE5" s="311"/>
      <c r="AF5" s="314">
        <v>8</v>
      </c>
      <c r="AG5" s="311"/>
      <c r="AH5" s="314">
        <v>8.5</v>
      </c>
      <c r="AI5" s="311"/>
      <c r="AJ5" s="314">
        <v>9</v>
      </c>
      <c r="AK5" s="311"/>
      <c r="AL5" s="314">
        <v>9.5</v>
      </c>
      <c r="AM5" s="311"/>
      <c r="AN5" s="279">
        <v>10</v>
      </c>
      <c r="AO5" s="280"/>
      <c r="AP5" s="314">
        <v>10.5</v>
      </c>
      <c r="AQ5" s="311"/>
      <c r="AR5" s="314">
        <v>11</v>
      </c>
      <c r="AS5" s="312"/>
    </row>
    <row r="6" spans="2:45" ht="13.5" thickTop="1">
      <c r="B6" s="281" t="s">
        <v>210</v>
      </c>
      <c r="C6" s="277" t="s">
        <v>205</v>
      </c>
      <c r="D6" s="281" t="s">
        <v>202</v>
      </c>
      <c r="E6" s="283" t="s">
        <v>205</v>
      </c>
      <c r="F6" s="289" t="s">
        <v>202</v>
      </c>
      <c r="G6" s="283" t="s">
        <v>205</v>
      </c>
      <c r="H6" s="289" t="s">
        <v>202</v>
      </c>
      <c r="I6" s="277" t="s">
        <v>205</v>
      </c>
      <c r="J6" s="281" t="s">
        <v>202</v>
      </c>
      <c r="K6" s="283" t="s">
        <v>205</v>
      </c>
      <c r="L6" s="289" t="s">
        <v>202</v>
      </c>
      <c r="M6" s="277" t="s">
        <v>205</v>
      </c>
      <c r="N6" s="281" t="s">
        <v>202</v>
      </c>
      <c r="O6" s="283" t="s">
        <v>205</v>
      </c>
      <c r="P6" s="289" t="s">
        <v>202</v>
      </c>
      <c r="Q6" s="277" t="s">
        <v>205</v>
      </c>
      <c r="R6" s="281" t="s">
        <v>202</v>
      </c>
      <c r="S6" s="283" t="s">
        <v>205</v>
      </c>
      <c r="T6" s="289" t="s">
        <v>202</v>
      </c>
      <c r="U6" s="277" t="s">
        <v>205</v>
      </c>
      <c r="V6" s="281" t="s">
        <v>202</v>
      </c>
      <c r="W6" s="283" t="s">
        <v>205</v>
      </c>
      <c r="X6" s="289" t="s">
        <v>202</v>
      </c>
      <c r="Y6" s="277" t="s">
        <v>205</v>
      </c>
      <c r="Z6" s="281" t="s">
        <v>202</v>
      </c>
      <c r="AA6" s="283" t="s">
        <v>205</v>
      </c>
      <c r="AB6" s="289" t="s">
        <v>202</v>
      </c>
      <c r="AC6" s="277" t="s">
        <v>205</v>
      </c>
      <c r="AD6" s="281" t="s">
        <v>202</v>
      </c>
      <c r="AE6" s="283" t="s">
        <v>205</v>
      </c>
      <c r="AF6" s="289" t="s">
        <v>202</v>
      </c>
      <c r="AG6" s="277" t="s">
        <v>205</v>
      </c>
      <c r="AH6" s="281" t="s">
        <v>202</v>
      </c>
      <c r="AI6" s="283" t="s">
        <v>205</v>
      </c>
      <c r="AJ6" s="289" t="s">
        <v>202</v>
      </c>
      <c r="AK6" s="277" t="s">
        <v>205</v>
      </c>
      <c r="AL6" s="281" t="s">
        <v>202</v>
      </c>
      <c r="AM6" s="283" t="s">
        <v>205</v>
      </c>
      <c r="AN6" s="289" t="s">
        <v>202</v>
      </c>
      <c r="AO6" s="277" t="s">
        <v>205</v>
      </c>
      <c r="AP6" s="281" t="s">
        <v>202</v>
      </c>
      <c r="AQ6" s="283" t="s">
        <v>205</v>
      </c>
      <c r="AR6" s="289" t="s">
        <v>202</v>
      </c>
      <c r="AS6" s="283" t="s">
        <v>205</v>
      </c>
    </row>
    <row r="7" spans="2:45" ht="13.5" thickBot="1">
      <c r="B7" s="282" t="s">
        <v>168</v>
      </c>
      <c r="C7" s="278" t="s">
        <v>6</v>
      </c>
      <c r="D7" s="282" t="s">
        <v>168</v>
      </c>
      <c r="E7" s="284" t="s">
        <v>6</v>
      </c>
      <c r="F7" s="291" t="s">
        <v>168</v>
      </c>
      <c r="G7" s="284" t="s">
        <v>6</v>
      </c>
      <c r="H7" s="290" t="s">
        <v>168</v>
      </c>
      <c r="I7" s="183" t="s">
        <v>6</v>
      </c>
      <c r="J7" s="282" t="s">
        <v>168</v>
      </c>
      <c r="K7" s="284" t="s">
        <v>6</v>
      </c>
      <c r="L7" s="290" t="s">
        <v>168</v>
      </c>
      <c r="M7" s="183" t="s">
        <v>6</v>
      </c>
      <c r="N7" s="282" t="s">
        <v>168</v>
      </c>
      <c r="O7" s="284" t="s">
        <v>6</v>
      </c>
      <c r="P7" s="290" t="s">
        <v>168</v>
      </c>
      <c r="Q7" s="183" t="s">
        <v>6</v>
      </c>
      <c r="R7" s="282" t="s">
        <v>168</v>
      </c>
      <c r="S7" s="284" t="s">
        <v>6</v>
      </c>
      <c r="T7" s="290" t="s">
        <v>168</v>
      </c>
      <c r="U7" s="183" t="s">
        <v>6</v>
      </c>
      <c r="V7" s="282" t="s">
        <v>168</v>
      </c>
      <c r="W7" s="284" t="s">
        <v>6</v>
      </c>
      <c r="X7" s="290" t="s">
        <v>168</v>
      </c>
      <c r="Y7" s="183" t="s">
        <v>6</v>
      </c>
      <c r="Z7" s="282" t="s">
        <v>168</v>
      </c>
      <c r="AA7" s="284" t="s">
        <v>6</v>
      </c>
      <c r="AB7" s="290" t="s">
        <v>168</v>
      </c>
      <c r="AC7" s="183" t="s">
        <v>6</v>
      </c>
      <c r="AD7" s="282" t="s">
        <v>168</v>
      </c>
      <c r="AE7" s="284" t="s">
        <v>6</v>
      </c>
      <c r="AF7" s="290" t="s">
        <v>168</v>
      </c>
      <c r="AG7" s="183" t="s">
        <v>6</v>
      </c>
      <c r="AH7" s="282" t="s">
        <v>168</v>
      </c>
      <c r="AI7" s="284" t="s">
        <v>6</v>
      </c>
      <c r="AJ7" s="290" t="s">
        <v>168</v>
      </c>
      <c r="AK7" s="183" t="s">
        <v>6</v>
      </c>
      <c r="AL7" s="282" t="s">
        <v>168</v>
      </c>
      <c r="AM7" s="284" t="s">
        <v>6</v>
      </c>
      <c r="AN7" s="290" t="s">
        <v>168</v>
      </c>
      <c r="AO7" s="183" t="s">
        <v>6</v>
      </c>
      <c r="AP7" s="282" t="s">
        <v>168</v>
      </c>
      <c r="AQ7" s="284" t="s">
        <v>6</v>
      </c>
      <c r="AR7" s="290" t="s">
        <v>168</v>
      </c>
      <c r="AS7" s="288" t="s">
        <v>6</v>
      </c>
    </row>
    <row r="8" spans="2:45" ht="13.5" thickTop="1">
      <c r="B8" s="267">
        <f>H2O_Enthalpy_p_s(C8,B$5)</f>
        <v>243.6584183008803</v>
      </c>
      <c r="C8" s="29">
        <v>1000</v>
      </c>
      <c r="D8" s="267">
        <f aca="true" t="shared" si="0" ref="D8:D35">H2O_Enthalpy_p_s(E8,D$5)</f>
        <v>409.06401980605904</v>
      </c>
      <c r="E8" s="274">
        <v>1000</v>
      </c>
      <c r="F8" s="35">
        <f aca="true" t="shared" si="1" ref="F8:F31">H2O_Enthalpy_p_s(G8,F$5)</f>
        <v>596.337205981251</v>
      </c>
      <c r="G8" s="5">
        <v>1000</v>
      </c>
      <c r="H8" s="269">
        <f aca="true" t="shared" si="2" ref="H8:H29">H2O_Enthalpy_p_s(I8,H$5)</f>
        <v>808.1526995589113</v>
      </c>
      <c r="I8" s="273">
        <v>1000</v>
      </c>
      <c r="J8" s="35">
        <f aca="true" t="shared" si="3" ref="J8:J26">H2O_Enthalpy_p_s(K8,J$5)</f>
        <v>1047.3294697484437</v>
      </c>
      <c r="K8" s="5">
        <v>1000</v>
      </c>
      <c r="L8" s="269">
        <f aca="true" t="shared" si="4" ref="L8:L26">H2O_Enthalpy_p_s(M8,L$5)</f>
        <v>1316.630906241918</v>
      </c>
      <c r="M8" s="273">
        <v>1000</v>
      </c>
      <c r="N8" s="35"/>
      <c r="O8" s="5">
        <v>1000</v>
      </c>
      <c r="P8" s="269" t="s">
        <v>0</v>
      </c>
      <c r="Q8" s="273">
        <v>1000</v>
      </c>
      <c r="R8" s="35"/>
      <c r="S8" s="5">
        <v>1000</v>
      </c>
      <c r="T8" s="269"/>
      <c r="U8" s="273">
        <v>1000</v>
      </c>
      <c r="V8" s="35">
        <f aca="true" t="shared" si="5" ref="V8:V23">H2O_Enthalpy_p_s(W8,V$5)</f>
        <v>3173.5534502917103</v>
      </c>
      <c r="W8" s="5">
        <v>1000</v>
      </c>
      <c r="X8" s="269">
        <f aca="true" t="shared" si="6" ref="X8:X23">H2O_Enthalpy_p_s(Y8,X$5)</f>
        <v>3671.9301581830437</v>
      </c>
      <c r="Y8" s="273">
        <v>1000</v>
      </c>
      <c r="Z8" s="35">
        <f aca="true" t="shared" si="7" ref="Z8:Z21">H2O_Enthalpy_p_s(AA8,Z$5)</f>
        <v>3901.502696919412</v>
      </c>
      <c r="AA8" s="5">
        <v>500</v>
      </c>
      <c r="AB8" s="269">
        <f aca="true" t="shared" si="8" ref="AB8:AB24">H2O_Enthalpy_p_s(AC8,AB$5)</f>
        <v>3999.931428803908</v>
      </c>
      <c r="AC8" s="273">
        <v>195.30240494282424</v>
      </c>
      <c r="AD8" s="35">
        <f aca="true" t="shared" si="9" ref="AD8:AD20">H2O_Enthalpy_p_s(AE8,AD$5)</f>
        <v>4000.324658376232</v>
      </c>
      <c r="AE8" s="5">
        <v>64.20827906438709</v>
      </c>
      <c r="AF8" s="269">
        <f aca="true" t="shared" si="10" ref="AF8:AF19">H2O_Enthalpy_p_s(AG8,AF$5)</f>
        <v>4000.5769698253207</v>
      </c>
      <c r="AG8" s="273">
        <v>21.508422768348552</v>
      </c>
      <c r="AH8" s="35">
        <f aca="true" t="shared" si="11" ref="AH8:AH19">H2O_Enthalpy_p_s(AI8,AH$5)</f>
        <v>4000.690328942317</v>
      </c>
      <c r="AI8" s="5">
        <v>7.253880429211995</v>
      </c>
      <c r="AJ8" s="269">
        <f aca="true" t="shared" si="12" ref="AJ8:AJ17">H2O_Enthalpy_p_s(AK8,AJ$5)</f>
        <v>4000.73941972659</v>
      </c>
      <c r="AK8" s="273">
        <v>2.452142635332427</v>
      </c>
      <c r="AL8" s="35">
        <f aca="true" t="shared" si="13" ref="AL8:AL18">H2O_Enthalpy_p_s(AM8,AL$5)</f>
        <v>4000.7689789032142</v>
      </c>
      <c r="AM8" s="5">
        <v>0.829602492202713</v>
      </c>
      <c r="AN8" s="269">
        <f aca="true" t="shared" si="14" ref="AN8:AN15">H2O_Enthalpy_p_s(AO8,AN$5)</f>
        <v>4000.79366819162</v>
      </c>
      <c r="AO8" s="273">
        <v>0.28074663420759577</v>
      </c>
      <c r="AP8" s="35">
        <f aca="true" t="shared" si="15" ref="AP8:AP14">H2O_Enthalpy_p_s(AQ8,AP$5)</f>
        <v>4000.816204513633</v>
      </c>
      <c r="AQ8" s="5">
        <v>0.09501656482865375</v>
      </c>
      <c r="AR8" s="269">
        <f>H2O_Enthalpy_p_s(AS8,AR$5)</f>
        <v>4000.8349213438887</v>
      </c>
      <c r="AS8" s="273">
        <v>0.03215842922815746</v>
      </c>
    </row>
    <row r="9" spans="2:45" ht="12.75">
      <c r="B9" s="267">
        <f aca="true" t="shared" si="16" ref="B9:B37">H2O_Enthalpy_p_s(C9,B$5)</f>
        <v>233.96155065498075</v>
      </c>
      <c r="C9" s="29">
        <v>900</v>
      </c>
      <c r="D9" s="267">
        <f t="shared" si="0"/>
        <v>399.17309113471214</v>
      </c>
      <c r="E9" s="274">
        <v>900</v>
      </c>
      <c r="F9" s="35">
        <f t="shared" si="1"/>
        <v>586.151830956617</v>
      </c>
      <c r="G9" s="5">
        <v>900</v>
      </c>
      <c r="H9" s="267">
        <f t="shared" si="2"/>
        <v>797.5379591531782</v>
      </c>
      <c r="I9" s="274">
        <v>900</v>
      </c>
      <c r="J9" s="35">
        <f t="shared" si="3"/>
        <v>1036.0930241475573</v>
      </c>
      <c r="K9" s="5">
        <v>900</v>
      </c>
      <c r="L9" s="267">
        <f t="shared" si="4"/>
        <v>1304.4841771828414</v>
      </c>
      <c r="M9" s="274">
        <v>900</v>
      </c>
      <c r="N9" s="35"/>
      <c r="O9" s="5">
        <v>900</v>
      </c>
      <c r="P9" s="267" t="s">
        <v>0</v>
      </c>
      <c r="Q9" s="274">
        <v>900</v>
      </c>
      <c r="R9" s="35"/>
      <c r="S9" s="5">
        <v>900</v>
      </c>
      <c r="T9" s="267"/>
      <c r="U9" s="274">
        <v>900</v>
      </c>
      <c r="V9" s="35">
        <f t="shared" si="5"/>
        <v>3140.225763914863</v>
      </c>
      <c r="W9" s="5">
        <v>900</v>
      </c>
      <c r="X9" s="267">
        <f t="shared" si="6"/>
        <v>3627.9449154434233</v>
      </c>
      <c r="Y9" s="274">
        <v>900</v>
      </c>
      <c r="Z9" s="35">
        <f t="shared" si="7"/>
        <v>3804.0148185762964</v>
      </c>
      <c r="AA9" s="5">
        <v>400</v>
      </c>
      <c r="AB9" s="267">
        <f t="shared" si="8"/>
        <v>3710.6072241117527</v>
      </c>
      <c r="AC9" s="274">
        <v>100</v>
      </c>
      <c r="AD9" s="35">
        <f t="shared" si="9"/>
        <v>3969.142231101406</v>
      </c>
      <c r="AE9" s="5">
        <v>60</v>
      </c>
      <c r="AF9" s="267">
        <f t="shared" si="10"/>
        <v>3672.100646521964</v>
      </c>
      <c r="AG9" s="274">
        <v>10</v>
      </c>
      <c r="AH9" s="35">
        <f t="shared" si="11"/>
        <v>3914.3781524034694</v>
      </c>
      <c r="AI9" s="5">
        <v>6</v>
      </c>
      <c r="AJ9" s="267">
        <f t="shared" si="12"/>
        <v>3620.8983639398693</v>
      </c>
      <c r="AK9" s="274">
        <v>1</v>
      </c>
      <c r="AL9" s="35">
        <f t="shared" si="13"/>
        <v>3983.9826211536597</v>
      </c>
      <c r="AM9" s="5">
        <v>0.8</v>
      </c>
      <c r="AN9" s="267">
        <f t="shared" si="14"/>
        <v>3569.5569936717698</v>
      </c>
      <c r="AO9" s="274">
        <v>0.1</v>
      </c>
      <c r="AP9" s="35">
        <f t="shared" si="15"/>
        <v>3922.4209228128816</v>
      </c>
      <c r="AQ9" s="5">
        <v>0.08</v>
      </c>
      <c r="AR9" s="267">
        <f>H2O_Enthalpy_p_s(AS9,AR$5)</f>
        <v>3790.9154620362374</v>
      </c>
      <c r="AS9" s="274">
        <v>0.02</v>
      </c>
    </row>
    <row r="10" spans="2:45" ht="12.75">
      <c r="B10" s="267">
        <f t="shared" si="16"/>
        <v>224.23080281815666</v>
      </c>
      <c r="C10" s="29">
        <v>800</v>
      </c>
      <c r="D10" s="267">
        <f t="shared" si="0"/>
        <v>389.2486485299827</v>
      </c>
      <c r="E10" s="274">
        <v>800</v>
      </c>
      <c r="F10" s="35">
        <f t="shared" si="1"/>
        <v>575.9300335177309</v>
      </c>
      <c r="G10" s="5">
        <v>800</v>
      </c>
      <c r="H10" s="267">
        <f t="shared" si="2"/>
        <v>786.8803684916526</v>
      </c>
      <c r="I10" s="274">
        <v>800</v>
      </c>
      <c r="J10" s="35">
        <f t="shared" si="3"/>
        <v>1024.802174601484</v>
      </c>
      <c r="K10" s="5">
        <v>800</v>
      </c>
      <c r="L10" s="267">
        <f t="shared" si="4"/>
        <v>1292.2593336899074</v>
      </c>
      <c r="M10" s="274">
        <v>800</v>
      </c>
      <c r="N10" s="35"/>
      <c r="O10" s="5">
        <v>800</v>
      </c>
      <c r="P10" s="267" t="s">
        <v>0</v>
      </c>
      <c r="Q10" s="274">
        <v>800</v>
      </c>
      <c r="R10" s="35"/>
      <c r="S10" s="5">
        <v>800</v>
      </c>
      <c r="T10" s="267"/>
      <c r="U10" s="274">
        <v>800</v>
      </c>
      <c r="V10" s="35">
        <f t="shared" si="5"/>
        <v>3104.674191784342</v>
      </c>
      <c r="W10" s="5">
        <v>800</v>
      </c>
      <c r="X10" s="267">
        <f t="shared" si="6"/>
        <v>3580.6374837940366</v>
      </c>
      <c r="Y10" s="274">
        <v>800</v>
      </c>
      <c r="Z10" s="35">
        <f t="shared" si="7"/>
        <v>3685.711121817365</v>
      </c>
      <c r="AA10" s="5">
        <v>300</v>
      </c>
      <c r="AB10" s="267">
        <f t="shared" si="8"/>
        <v>3622.943547965319</v>
      </c>
      <c r="AC10" s="274">
        <v>80</v>
      </c>
      <c r="AD10" s="35">
        <f t="shared" si="9"/>
        <v>3791.4214411035605</v>
      </c>
      <c r="AE10" s="5">
        <v>40</v>
      </c>
      <c r="AF10" s="267">
        <f t="shared" si="10"/>
        <v>3585.8728689977393</v>
      </c>
      <c r="AG10" s="274">
        <v>8</v>
      </c>
      <c r="AH10" s="35">
        <f t="shared" si="11"/>
        <v>3740.843592712372</v>
      </c>
      <c r="AI10" s="5">
        <v>4</v>
      </c>
      <c r="AJ10" s="267">
        <f t="shared" si="12"/>
        <v>3536.9928634271428</v>
      </c>
      <c r="AK10" s="274">
        <v>0.8</v>
      </c>
      <c r="AL10" s="35">
        <f t="shared" si="13"/>
        <v>3855.3626865578476</v>
      </c>
      <c r="AM10" s="5">
        <v>0.6</v>
      </c>
      <c r="AN10" s="267">
        <f t="shared" si="14"/>
        <v>3488.046298883033</v>
      </c>
      <c r="AO10" s="274">
        <v>0.08</v>
      </c>
      <c r="AP10" s="35">
        <f t="shared" si="15"/>
        <v>3797.319559275143</v>
      </c>
      <c r="AQ10" s="5">
        <v>0.06</v>
      </c>
      <c r="AR10" s="267">
        <f>H2O_Enthalpy_p_s(AS10,AR$5)</f>
        <v>3519.5117519494447</v>
      </c>
      <c r="AS10" s="274">
        <v>0.01</v>
      </c>
    </row>
    <row r="11" spans="2:45" ht="12.75">
      <c r="B11" s="267">
        <f t="shared" si="16"/>
        <v>214.46535029248403</v>
      </c>
      <c r="C11" s="29">
        <v>700</v>
      </c>
      <c r="D11" s="267">
        <f t="shared" si="0"/>
        <v>379.2898511076517</v>
      </c>
      <c r="E11" s="274">
        <v>700</v>
      </c>
      <c r="F11" s="35">
        <f t="shared" si="1"/>
        <v>565.6706632714371</v>
      </c>
      <c r="G11" s="5">
        <v>700</v>
      </c>
      <c r="H11" s="267">
        <f t="shared" si="2"/>
        <v>776.1786796517029</v>
      </c>
      <c r="I11" s="274">
        <v>700</v>
      </c>
      <c r="J11" s="35">
        <f t="shared" si="3"/>
        <v>1013.4545196228441</v>
      </c>
      <c r="K11" s="5">
        <v>700</v>
      </c>
      <c r="L11" s="267">
        <f t="shared" si="4"/>
        <v>1279.9514899617234</v>
      </c>
      <c r="M11" s="274">
        <v>700</v>
      </c>
      <c r="N11" s="35"/>
      <c r="O11" s="5">
        <v>700</v>
      </c>
      <c r="P11" s="267" t="s">
        <v>0</v>
      </c>
      <c r="Q11" s="274">
        <v>700</v>
      </c>
      <c r="R11" s="35"/>
      <c r="S11" s="5">
        <v>700</v>
      </c>
      <c r="T11" s="267"/>
      <c r="U11" s="274">
        <v>700</v>
      </c>
      <c r="V11" s="35">
        <f t="shared" si="5"/>
        <v>3066.3775838376705</v>
      </c>
      <c r="W11" s="5">
        <v>700</v>
      </c>
      <c r="X11" s="267">
        <f t="shared" si="6"/>
        <v>3529.1802047868937</v>
      </c>
      <c r="Y11" s="274">
        <v>700</v>
      </c>
      <c r="Z11" s="35">
        <f t="shared" si="7"/>
        <v>3531.7756745200963</v>
      </c>
      <c r="AA11" s="5">
        <v>200</v>
      </c>
      <c r="AB11" s="267">
        <f t="shared" si="8"/>
        <v>3515.954113686579</v>
      </c>
      <c r="AC11" s="274">
        <v>60</v>
      </c>
      <c r="AD11" s="35">
        <f t="shared" si="9"/>
        <v>3520.452239219603</v>
      </c>
      <c r="AE11" s="5">
        <v>20</v>
      </c>
      <c r="AF11" s="267">
        <f t="shared" si="10"/>
        <v>3480.609836579221</v>
      </c>
      <c r="AG11" s="274">
        <v>6</v>
      </c>
      <c r="AH11" s="35">
        <f t="shared" si="11"/>
        <v>3476.356087323198</v>
      </c>
      <c r="AI11" s="5">
        <v>2</v>
      </c>
      <c r="AJ11" s="267">
        <f t="shared" si="12"/>
        <v>3434.6045882588146</v>
      </c>
      <c r="AK11" s="274">
        <v>0.6</v>
      </c>
      <c r="AL11" s="35">
        <f t="shared" si="13"/>
        <v>3686.55479175733</v>
      </c>
      <c r="AM11" s="5">
        <v>0.4</v>
      </c>
      <c r="AN11" s="267">
        <f t="shared" si="14"/>
        <v>3388.620881210655</v>
      </c>
      <c r="AO11" s="274">
        <v>0.06</v>
      </c>
      <c r="AP11" s="35">
        <f t="shared" si="15"/>
        <v>3633.2215829597917</v>
      </c>
      <c r="AQ11" s="5">
        <v>0.04</v>
      </c>
      <c r="AR11" s="267">
        <f>H2O_Enthalpy_p_s(AS11,AR$5)</f>
        <v>3481.6602947841925</v>
      </c>
      <c r="AS11" s="275">
        <v>0.009</v>
      </c>
    </row>
    <row r="12" spans="2:45" ht="12.75">
      <c r="B12" s="267">
        <f t="shared" si="16"/>
        <v>204.66431596286267</v>
      </c>
      <c r="C12" s="29">
        <v>600</v>
      </c>
      <c r="D12" s="267">
        <f t="shared" si="0"/>
        <v>369.295789265962</v>
      </c>
      <c r="E12" s="274">
        <v>600</v>
      </c>
      <c r="F12" s="35">
        <f t="shared" si="1"/>
        <v>555.3726626379811</v>
      </c>
      <c r="G12" s="5">
        <v>600</v>
      </c>
      <c r="H12" s="267">
        <f t="shared" si="2"/>
        <v>765.4312343302229</v>
      </c>
      <c r="I12" s="274">
        <v>600</v>
      </c>
      <c r="J12" s="35">
        <f t="shared" si="3"/>
        <v>1002.04760144345</v>
      </c>
      <c r="K12" s="5">
        <v>600</v>
      </c>
      <c r="L12" s="267">
        <f t="shared" si="4"/>
        <v>1267.5551603611689</v>
      </c>
      <c r="M12" s="274">
        <v>600</v>
      </c>
      <c r="N12" s="35">
        <f>H2O_Enthalpy_p_s(O12,N$5)</f>
        <v>1563.4688763779188</v>
      </c>
      <c r="O12" s="5">
        <v>600</v>
      </c>
      <c r="P12" s="267" t="s">
        <v>0</v>
      </c>
      <c r="Q12" s="274">
        <v>600</v>
      </c>
      <c r="R12" s="35"/>
      <c r="S12" s="5">
        <v>600</v>
      </c>
      <c r="T12" s="267"/>
      <c r="U12" s="274">
        <v>600</v>
      </c>
      <c r="V12" s="35">
        <f t="shared" si="5"/>
        <v>3024.587991203403</v>
      </c>
      <c r="W12" s="5">
        <v>600</v>
      </c>
      <c r="X12" s="267">
        <f t="shared" si="6"/>
        <v>3472.394651881626</v>
      </c>
      <c r="Y12" s="274">
        <v>600</v>
      </c>
      <c r="Z12" s="35">
        <f t="shared" si="7"/>
        <v>3299.1805712165537</v>
      </c>
      <c r="AA12" s="5">
        <v>100</v>
      </c>
      <c r="AB12" s="267">
        <f t="shared" si="8"/>
        <v>3376.0630475071093</v>
      </c>
      <c r="AC12" s="274">
        <v>40</v>
      </c>
      <c r="AD12" s="35">
        <f t="shared" si="9"/>
        <v>3287.0983706379484</v>
      </c>
      <c r="AE12" s="5">
        <v>10</v>
      </c>
      <c r="AF12" s="267">
        <f t="shared" si="10"/>
        <v>3342.993510041682</v>
      </c>
      <c r="AG12" s="274">
        <v>4</v>
      </c>
      <c r="AH12" s="35">
        <f t="shared" si="11"/>
        <v>3248.80437544944</v>
      </c>
      <c r="AI12" s="5">
        <v>1</v>
      </c>
      <c r="AJ12" s="267">
        <f t="shared" si="12"/>
        <v>3300.820873784204</v>
      </c>
      <c r="AK12" s="274">
        <v>0.4</v>
      </c>
      <c r="AL12" s="35">
        <f t="shared" si="13"/>
        <v>3429.4903603535427</v>
      </c>
      <c r="AM12" s="5">
        <v>0.2</v>
      </c>
      <c r="AN12" s="267">
        <f t="shared" si="14"/>
        <v>3258.778665027977</v>
      </c>
      <c r="AO12" s="274">
        <v>0.04</v>
      </c>
      <c r="AP12" s="35">
        <f t="shared" si="15"/>
        <v>3383.549266810494</v>
      </c>
      <c r="AQ12" s="5">
        <v>0.02</v>
      </c>
      <c r="AR12" s="267"/>
      <c r="AS12" s="274"/>
    </row>
    <row r="13" spans="2:45" ht="12.75">
      <c r="B13" s="267">
        <f t="shared" si="16"/>
        <v>194.82676484958833</v>
      </c>
      <c r="C13" s="29">
        <v>500</v>
      </c>
      <c r="D13" s="267">
        <f t="shared" si="0"/>
        <v>359.2654775152424</v>
      </c>
      <c r="E13" s="274">
        <v>500</v>
      </c>
      <c r="F13" s="35">
        <f t="shared" si="1"/>
        <v>545.0348259258398</v>
      </c>
      <c r="G13" s="5">
        <v>500</v>
      </c>
      <c r="H13" s="267">
        <f t="shared" si="2"/>
        <v>754.6362965932474</v>
      </c>
      <c r="I13" s="274">
        <v>500</v>
      </c>
      <c r="J13" s="35">
        <f t="shared" si="3"/>
        <v>990.5783847001649</v>
      </c>
      <c r="K13" s="5">
        <v>500</v>
      </c>
      <c r="L13" s="267">
        <f t="shared" si="4"/>
        <v>1255.0639324711128</v>
      </c>
      <c r="M13" s="274">
        <v>500</v>
      </c>
      <c r="N13" s="35">
        <f aca="true" t="shared" si="17" ref="N13:N23">H2O_Enthalpy_p_s(O13,N$5)</f>
        <v>1549.3220756520232</v>
      </c>
      <c r="O13" s="5">
        <v>500</v>
      </c>
      <c r="P13" s="267" t="s">
        <v>0</v>
      </c>
      <c r="Q13" s="274">
        <v>500</v>
      </c>
      <c r="R13" s="35"/>
      <c r="S13" s="5">
        <v>500</v>
      </c>
      <c r="T13" s="267"/>
      <c r="U13" s="274">
        <v>500</v>
      </c>
      <c r="V13" s="35">
        <f t="shared" si="5"/>
        <v>2978.165734672385</v>
      </c>
      <c r="W13" s="5">
        <v>500</v>
      </c>
      <c r="X13" s="267">
        <f t="shared" si="6"/>
        <v>3408.512745516672</v>
      </c>
      <c r="Y13" s="274">
        <v>500</v>
      </c>
      <c r="Z13" s="35">
        <f t="shared" si="7"/>
        <v>3231.630601528589</v>
      </c>
      <c r="AA13" s="5">
        <v>80</v>
      </c>
      <c r="AB13" s="267">
        <f t="shared" si="8"/>
        <v>3164.016409023381</v>
      </c>
      <c r="AC13" s="274">
        <v>20</v>
      </c>
      <c r="AD13" s="35">
        <f t="shared" si="9"/>
        <v>3219.2715108792677</v>
      </c>
      <c r="AE13" s="5">
        <v>8</v>
      </c>
      <c r="AF13" s="267">
        <f t="shared" si="10"/>
        <v>3134.64954012523</v>
      </c>
      <c r="AG13" s="274">
        <v>2</v>
      </c>
      <c r="AH13" s="35">
        <f t="shared" si="11"/>
        <v>3182.725544588386</v>
      </c>
      <c r="AI13" s="5">
        <v>0.8</v>
      </c>
      <c r="AJ13" s="267">
        <f t="shared" si="12"/>
        <v>3098.4669507113513</v>
      </c>
      <c r="AK13" s="274">
        <v>0.2</v>
      </c>
      <c r="AL13" s="35">
        <f t="shared" si="13"/>
        <v>3208.568040749041</v>
      </c>
      <c r="AM13" s="5">
        <v>0.1</v>
      </c>
      <c r="AN13" s="267">
        <f t="shared" si="14"/>
        <v>3062.544733399785</v>
      </c>
      <c r="AO13" s="274">
        <v>0.02</v>
      </c>
      <c r="AP13" s="35">
        <f t="shared" si="15"/>
        <v>3169.2112949535726</v>
      </c>
      <c r="AQ13" s="5">
        <v>0.01</v>
      </c>
      <c r="AR13" s="267"/>
      <c r="AS13" s="274"/>
    </row>
    <row r="14" spans="2:45" ht="12.75">
      <c r="B14" s="267">
        <f t="shared" si="16"/>
        <v>184.95169797341134</v>
      </c>
      <c r="C14" s="29">
        <v>400</v>
      </c>
      <c r="D14" s="267">
        <f t="shared" si="0"/>
        <v>349.19784625290396</v>
      </c>
      <c r="E14" s="274">
        <v>400</v>
      </c>
      <c r="F14" s="35">
        <f t="shared" si="1"/>
        <v>534.6557638829413</v>
      </c>
      <c r="G14" s="5">
        <v>400</v>
      </c>
      <c r="H14" s="267">
        <f t="shared" si="2"/>
        <v>743.7920696038447</v>
      </c>
      <c r="I14" s="274">
        <v>400</v>
      </c>
      <c r="J14" s="35">
        <f t="shared" si="3"/>
        <v>979.0434814880076</v>
      </c>
      <c r="K14" s="5">
        <v>400</v>
      </c>
      <c r="L14" s="267">
        <f t="shared" si="4"/>
        <v>1242.4705115785591</v>
      </c>
      <c r="M14" s="274">
        <v>400</v>
      </c>
      <c r="N14" s="35">
        <f t="shared" si="17"/>
        <v>1534.9798166561754</v>
      </c>
      <c r="O14" s="5">
        <v>400</v>
      </c>
      <c r="P14" s="267" t="s">
        <v>0</v>
      </c>
      <c r="Q14" s="274">
        <v>400</v>
      </c>
      <c r="R14" s="35"/>
      <c r="S14" s="5">
        <v>400</v>
      </c>
      <c r="T14" s="267"/>
      <c r="U14" s="274">
        <v>400</v>
      </c>
      <c r="V14" s="35">
        <f t="shared" si="5"/>
        <v>2925.223698179437</v>
      </c>
      <c r="W14" s="5">
        <v>400</v>
      </c>
      <c r="X14" s="267">
        <f t="shared" si="6"/>
        <v>3334.68227281889</v>
      </c>
      <c r="Y14" s="274">
        <v>400</v>
      </c>
      <c r="Z14" s="35">
        <f t="shared" si="7"/>
        <v>3149.3146091928716</v>
      </c>
      <c r="AA14" s="5">
        <v>60</v>
      </c>
      <c r="AB14" s="267">
        <f t="shared" si="8"/>
        <v>2982.4570804385494</v>
      </c>
      <c r="AC14" s="274">
        <v>10</v>
      </c>
      <c r="AD14" s="35">
        <f t="shared" si="9"/>
        <v>3136.703930406575</v>
      </c>
      <c r="AE14" s="5">
        <v>6</v>
      </c>
      <c r="AF14" s="267">
        <f t="shared" si="10"/>
        <v>2956.798977162581</v>
      </c>
      <c r="AG14" s="274">
        <v>1</v>
      </c>
      <c r="AH14" s="35">
        <f t="shared" si="11"/>
        <v>3102.335228899963</v>
      </c>
      <c r="AI14" s="5">
        <v>0.6</v>
      </c>
      <c r="AJ14" s="267">
        <f t="shared" si="12"/>
        <v>2925.9417507311214</v>
      </c>
      <c r="AK14" s="274">
        <v>0.1</v>
      </c>
      <c r="AL14" s="35">
        <f t="shared" si="13"/>
        <v>3144.460878346718</v>
      </c>
      <c r="AM14" s="5">
        <v>0.08</v>
      </c>
      <c r="AN14" s="267">
        <f t="shared" si="14"/>
        <v>2895.392750441486</v>
      </c>
      <c r="AO14" s="274">
        <v>0.01</v>
      </c>
      <c r="AP14" s="35">
        <f t="shared" si="15"/>
        <v>3139.468384557408</v>
      </c>
      <c r="AQ14" s="186">
        <v>0.009</v>
      </c>
      <c r="AR14" s="267"/>
      <c r="AS14" s="274"/>
    </row>
    <row r="15" spans="2:45" ht="12.75">
      <c r="B15" s="267">
        <f t="shared" si="16"/>
        <v>175.03804516526478</v>
      </c>
      <c r="C15" s="29">
        <v>300</v>
      </c>
      <c r="D15" s="267">
        <f t="shared" si="0"/>
        <v>339.09173223554654</v>
      </c>
      <c r="E15" s="274">
        <v>300</v>
      </c>
      <c r="F15" s="35">
        <f t="shared" si="1"/>
        <v>524.2341606899423</v>
      </c>
      <c r="G15" s="5">
        <v>300</v>
      </c>
      <c r="H15" s="267">
        <f t="shared" si="2"/>
        <v>732.8962076199521</v>
      </c>
      <c r="I15" s="274">
        <v>300</v>
      </c>
      <c r="J15" s="35">
        <f t="shared" si="3"/>
        <v>967.439253081521</v>
      </c>
      <c r="K15" s="5">
        <v>300</v>
      </c>
      <c r="L15" s="267">
        <f t="shared" si="4"/>
        <v>1229.765945041916</v>
      </c>
      <c r="M15" s="274">
        <v>300</v>
      </c>
      <c r="N15" s="35">
        <f t="shared" si="17"/>
        <v>1520.4093596005478</v>
      </c>
      <c r="O15" s="5">
        <v>300</v>
      </c>
      <c r="P15" s="267" t="s">
        <v>0</v>
      </c>
      <c r="Q15" s="274">
        <v>300</v>
      </c>
      <c r="R15" s="35"/>
      <c r="S15" s="5">
        <v>300</v>
      </c>
      <c r="T15" s="267"/>
      <c r="U15" s="274">
        <v>300</v>
      </c>
      <c r="V15" s="35">
        <f t="shared" si="5"/>
        <v>2862.2299891064317</v>
      </c>
      <c r="W15" s="5">
        <v>300</v>
      </c>
      <c r="X15" s="267">
        <f t="shared" si="6"/>
        <v>3245.7883797183767</v>
      </c>
      <c r="Y15" s="274">
        <v>300</v>
      </c>
      <c r="Z15" s="35">
        <f t="shared" si="7"/>
        <v>3041.793392205695</v>
      </c>
      <c r="AA15" s="5">
        <v>40</v>
      </c>
      <c r="AB15" s="267">
        <f t="shared" si="8"/>
        <v>2929.8429830655423</v>
      </c>
      <c r="AC15" s="274">
        <v>8</v>
      </c>
      <c r="AD15" s="35">
        <f t="shared" si="9"/>
        <v>3029.141065577925</v>
      </c>
      <c r="AE15" s="5">
        <v>4</v>
      </c>
      <c r="AF15" s="267">
        <f t="shared" si="10"/>
        <v>2905.396320809103</v>
      </c>
      <c r="AG15" s="274">
        <v>0.8</v>
      </c>
      <c r="AH15" s="35">
        <f t="shared" si="11"/>
        <v>2997.70457493631</v>
      </c>
      <c r="AI15" s="5">
        <v>0.4</v>
      </c>
      <c r="AJ15" s="267">
        <f t="shared" si="12"/>
        <v>2876.1189518950564</v>
      </c>
      <c r="AK15" s="274">
        <v>0.08</v>
      </c>
      <c r="AL15" s="35">
        <f t="shared" si="13"/>
        <v>3066.4991961392275</v>
      </c>
      <c r="AM15" s="5">
        <v>0.06</v>
      </c>
      <c r="AN15" s="267">
        <f t="shared" si="14"/>
        <v>2872.2936210883304</v>
      </c>
      <c r="AO15" s="275">
        <v>0.009</v>
      </c>
      <c r="AP15" s="35"/>
      <c r="AQ15" s="5"/>
      <c r="AR15" s="267"/>
      <c r="AS15" s="274"/>
    </row>
    <row r="16" spans="2:45" ht="12.75">
      <c r="B16" s="267">
        <f t="shared" si="16"/>
        <v>165.08465659835366</v>
      </c>
      <c r="C16" s="29">
        <v>200</v>
      </c>
      <c r="D16" s="267">
        <f t="shared" si="0"/>
        <v>328.94586752382105</v>
      </c>
      <c r="E16" s="274">
        <v>200</v>
      </c>
      <c r="F16" s="35">
        <f t="shared" si="1"/>
        <v>513.7683626805974</v>
      </c>
      <c r="G16" s="5">
        <v>200</v>
      </c>
      <c r="H16" s="267">
        <f t="shared" si="2"/>
        <v>721.9465455291488</v>
      </c>
      <c r="I16" s="274">
        <v>200</v>
      </c>
      <c r="J16" s="35">
        <f t="shared" si="3"/>
        <v>955.7614159253518</v>
      </c>
      <c r="K16" s="5">
        <v>200</v>
      </c>
      <c r="L16" s="267">
        <f t="shared" si="4"/>
        <v>1216.939785101349</v>
      </c>
      <c r="M16" s="274">
        <v>200</v>
      </c>
      <c r="N16" s="35">
        <f t="shared" si="17"/>
        <v>1505.5671835869848</v>
      </c>
      <c r="O16" s="5">
        <v>200</v>
      </c>
      <c r="P16" s="267" t="s">
        <v>0</v>
      </c>
      <c r="Q16" s="274">
        <v>200</v>
      </c>
      <c r="R16" s="35">
        <f aca="true" t="shared" si="18" ref="R16:R23">H2O_Enthalpy_p_s(S16,R$5)</f>
        <v>2143.981763400144</v>
      </c>
      <c r="S16" s="5">
        <v>220.2972638601663</v>
      </c>
      <c r="T16" s="267"/>
      <c r="U16" s="274">
        <v>200</v>
      </c>
      <c r="V16" s="35">
        <f t="shared" si="5"/>
        <v>2781.253577145065</v>
      </c>
      <c r="W16" s="5">
        <v>200</v>
      </c>
      <c r="X16" s="267">
        <f t="shared" si="6"/>
        <v>3130.9412431713</v>
      </c>
      <c r="Y16" s="274">
        <v>200</v>
      </c>
      <c r="Z16" s="35">
        <f t="shared" si="7"/>
        <v>2878.8118163551662</v>
      </c>
      <c r="AA16" s="5">
        <v>20</v>
      </c>
      <c r="AB16" s="267">
        <f t="shared" si="8"/>
        <v>2865.8856598886296</v>
      </c>
      <c r="AC16" s="274">
        <v>6</v>
      </c>
      <c r="AD16" s="35">
        <f t="shared" si="9"/>
        <v>2867.105906747213</v>
      </c>
      <c r="AE16" s="5">
        <v>2</v>
      </c>
      <c r="AF16" s="267">
        <f t="shared" si="10"/>
        <v>2843.0071933710774</v>
      </c>
      <c r="AG16" s="274">
        <v>0.6</v>
      </c>
      <c r="AH16" s="35">
        <f t="shared" si="11"/>
        <v>2840.3304598445784</v>
      </c>
      <c r="AI16" s="5">
        <v>0.2</v>
      </c>
      <c r="AJ16" s="267">
        <f t="shared" si="12"/>
        <v>2815.6727019510513</v>
      </c>
      <c r="AK16" s="274">
        <v>0.06</v>
      </c>
      <c r="AL16" s="35">
        <f t="shared" si="13"/>
        <v>2965.080237777989</v>
      </c>
      <c r="AM16" s="5">
        <v>0.04</v>
      </c>
      <c r="AN16" s="267"/>
      <c r="AO16" s="274"/>
      <c r="AP16" s="35"/>
      <c r="AQ16" s="5"/>
      <c r="AR16" s="267"/>
      <c r="AS16" s="274"/>
    </row>
    <row r="17" spans="2:45" ht="12.75">
      <c r="B17" s="267">
        <f t="shared" si="16"/>
        <v>155.09029278218134</v>
      </c>
      <c r="C17" s="29">
        <v>100</v>
      </c>
      <c r="D17" s="267">
        <f t="shared" si="0"/>
        <v>318.75886654236024</v>
      </c>
      <c r="E17" s="274">
        <v>100</v>
      </c>
      <c r="F17" s="35">
        <f t="shared" si="1"/>
        <v>503.25661181698086</v>
      </c>
      <c r="G17" s="5">
        <v>100</v>
      </c>
      <c r="H17" s="267">
        <f t="shared" si="2"/>
        <v>710.9403764969844</v>
      </c>
      <c r="I17" s="274">
        <v>100</v>
      </c>
      <c r="J17" s="35">
        <f t="shared" si="3"/>
        <v>944.0048212981932</v>
      </c>
      <c r="K17" s="5">
        <v>100</v>
      </c>
      <c r="L17" s="267">
        <f t="shared" si="4"/>
        <v>1203.9789936543975</v>
      </c>
      <c r="M17" s="274">
        <v>100</v>
      </c>
      <c r="N17" s="35">
        <f t="shared" si="17"/>
        <v>1493.5408543539513</v>
      </c>
      <c r="O17" s="5">
        <v>120.54344221718492</v>
      </c>
      <c r="P17" s="267" t="s">
        <v>0</v>
      </c>
      <c r="Q17" s="274">
        <v>198.07986053115877</v>
      </c>
      <c r="R17" s="35">
        <f t="shared" si="18"/>
        <v>2136.451190563247</v>
      </c>
      <c r="S17" s="156">
        <v>200</v>
      </c>
      <c r="T17" s="267">
        <f aca="true" t="shared" si="19" ref="T17:T23">H2O_Enthalpy_p_s(U17,T$5)</f>
        <v>2419.5097550973346</v>
      </c>
      <c r="U17" s="274">
        <v>150</v>
      </c>
      <c r="V17" s="35">
        <f t="shared" si="5"/>
        <v>2728.1166079083123</v>
      </c>
      <c r="W17" s="5">
        <v>150</v>
      </c>
      <c r="X17" s="267">
        <f t="shared" si="6"/>
        <v>3055.8667107568326</v>
      </c>
      <c r="Y17" s="274">
        <v>150</v>
      </c>
      <c r="Z17" s="35">
        <f t="shared" si="7"/>
        <v>2738.6488656208885</v>
      </c>
      <c r="AA17" s="5">
        <v>10</v>
      </c>
      <c r="AB17" s="267">
        <f t="shared" si="8"/>
        <v>2827.511114402543</v>
      </c>
      <c r="AC17" s="252">
        <v>5</v>
      </c>
      <c r="AD17" s="35">
        <f t="shared" si="9"/>
        <v>2729.5496059795873</v>
      </c>
      <c r="AE17" s="156">
        <v>1</v>
      </c>
      <c r="AF17" s="267">
        <f t="shared" si="10"/>
        <v>2536.586301977134</v>
      </c>
      <c r="AG17" s="252">
        <v>0.1</v>
      </c>
      <c r="AH17" s="35">
        <f t="shared" si="11"/>
        <v>2706.978589737624</v>
      </c>
      <c r="AI17" s="156">
        <v>0.1</v>
      </c>
      <c r="AJ17" s="267">
        <f t="shared" si="12"/>
        <v>2520.9492520089016</v>
      </c>
      <c r="AK17" s="274">
        <v>0.01</v>
      </c>
      <c r="AL17" s="35">
        <f t="shared" si="13"/>
        <v>2812.6472977957565</v>
      </c>
      <c r="AM17" s="156">
        <v>0.02</v>
      </c>
      <c r="AN17" s="267"/>
      <c r="AO17" s="274"/>
      <c r="AP17" s="35"/>
      <c r="AQ17" s="5"/>
      <c r="AR17" s="267"/>
      <c r="AS17" s="274"/>
    </row>
    <row r="18" spans="2:45" ht="12.75">
      <c r="B18" s="267">
        <f t="shared" si="16"/>
        <v>153.08638691684288</v>
      </c>
      <c r="C18" s="29">
        <v>80</v>
      </c>
      <c r="D18" s="267">
        <f t="shared" si="0"/>
        <v>316.71639890109185</v>
      </c>
      <c r="E18" s="274">
        <v>80</v>
      </c>
      <c r="F18" s="35">
        <f t="shared" si="1"/>
        <v>501.14857962440516</v>
      </c>
      <c r="G18" s="5">
        <v>80</v>
      </c>
      <c r="H18" s="267">
        <f t="shared" si="2"/>
        <v>708.7321060749815</v>
      </c>
      <c r="I18" s="274">
        <v>80</v>
      </c>
      <c r="J18" s="35">
        <f t="shared" si="3"/>
        <v>941.6435659391434</v>
      </c>
      <c r="K18" s="5">
        <v>80</v>
      </c>
      <c r="L18" s="267">
        <f t="shared" si="4"/>
        <v>1201.3693356066897</v>
      </c>
      <c r="M18" s="274">
        <v>80</v>
      </c>
      <c r="N18" s="35">
        <f t="shared" si="17"/>
        <v>1489.4900674104465</v>
      </c>
      <c r="O18" s="156">
        <v>100</v>
      </c>
      <c r="P18" s="267">
        <f>H2O_Enthalpy_p_s(Q18,P$5)</f>
        <v>1804.321609830301</v>
      </c>
      <c r="Q18" s="274">
        <v>150</v>
      </c>
      <c r="R18" s="35">
        <f t="shared" si="18"/>
        <v>2073.6198062218127</v>
      </c>
      <c r="S18" s="156">
        <v>100</v>
      </c>
      <c r="T18" s="267">
        <f t="shared" si="19"/>
        <v>2365.6846756274954</v>
      </c>
      <c r="U18" s="274">
        <v>100</v>
      </c>
      <c r="V18" s="35">
        <f t="shared" si="5"/>
        <v>2657.7495450331785</v>
      </c>
      <c r="W18" s="5">
        <v>100</v>
      </c>
      <c r="X18" s="267">
        <f t="shared" si="6"/>
        <v>2957.8321352041626</v>
      </c>
      <c r="Y18" s="274">
        <v>100</v>
      </c>
      <c r="Z18" s="35">
        <f t="shared" si="7"/>
        <v>2354.917677190332</v>
      </c>
      <c r="AA18" s="156">
        <v>1</v>
      </c>
      <c r="AB18" s="267">
        <f t="shared" si="8"/>
        <v>2782.723650765595</v>
      </c>
      <c r="AC18" s="252">
        <v>4</v>
      </c>
      <c r="AD18" s="35">
        <f t="shared" si="9"/>
        <v>2377.095762744567</v>
      </c>
      <c r="AE18" s="156">
        <v>0.1</v>
      </c>
      <c r="AF18" s="267">
        <f t="shared" si="10"/>
        <v>2240.7643569530587</v>
      </c>
      <c r="AG18" s="274">
        <v>0.01</v>
      </c>
      <c r="AH18" s="35">
        <f t="shared" si="11"/>
        <v>2380.8353153251987</v>
      </c>
      <c r="AI18" s="5">
        <v>0.01</v>
      </c>
      <c r="AJ18" s="267" t="s">
        <v>0</v>
      </c>
      <c r="AK18" s="252" t="s">
        <v>0</v>
      </c>
      <c r="AL18" s="35">
        <f t="shared" si="13"/>
        <v>2665.801567172796</v>
      </c>
      <c r="AM18" s="186">
        <v>0.009</v>
      </c>
      <c r="AN18" s="267"/>
      <c r="AO18" s="274"/>
      <c r="AP18" s="35"/>
      <c r="AQ18" s="5"/>
      <c r="AR18" s="267"/>
      <c r="AS18" s="274"/>
    </row>
    <row r="19" spans="2:45" ht="12.75">
      <c r="B19" s="267">
        <f t="shared" si="16"/>
        <v>151.080777515526</v>
      </c>
      <c r="C19" s="29">
        <v>60</v>
      </c>
      <c r="D19" s="267">
        <f t="shared" si="0"/>
        <v>314.67221271899894</v>
      </c>
      <c r="E19" s="274">
        <v>60</v>
      </c>
      <c r="F19" s="35">
        <f t="shared" si="1"/>
        <v>499.03861559336934</v>
      </c>
      <c r="G19" s="5">
        <v>60</v>
      </c>
      <c r="H19" s="267">
        <f t="shared" si="2"/>
        <v>706.521431788558</v>
      </c>
      <c r="I19" s="274">
        <v>60</v>
      </c>
      <c r="J19" s="35">
        <f t="shared" si="3"/>
        <v>939.2788838086713</v>
      </c>
      <c r="K19" s="5">
        <v>60</v>
      </c>
      <c r="L19" s="267">
        <f t="shared" si="4"/>
        <v>1198.7535174739114</v>
      </c>
      <c r="M19" s="274">
        <v>60</v>
      </c>
      <c r="N19" s="35">
        <f t="shared" si="17"/>
        <v>1379.555940382951</v>
      </c>
      <c r="O19" s="156">
        <v>10</v>
      </c>
      <c r="P19" s="267">
        <f aca="true" t="shared" si="20" ref="P19:P24">H2O_Enthalpy_p_s(Q19,P$5)</f>
        <v>1781.5549368161296</v>
      </c>
      <c r="Q19" s="274">
        <v>100</v>
      </c>
      <c r="R19" s="35">
        <f t="shared" si="18"/>
        <v>1832.5869154622635</v>
      </c>
      <c r="S19" s="156">
        <v>10</v>
      </c>
      <c r="T19" s="267">
        <f t="shared" si="19"/>
        <v>2059.10240300192</v>
      </c>
      <c r="U19" s="274">
        <v>10</v>
      </c>
      <c r="V19" s="35">
        <f t="shared" si="5"/>
        <v>2285.617890541576</v>
      </c>
      <c r="W19" s="5">
        <v>10</v>
      </c>
      <c r="X19" s="267">
        <f t="shared" si="6"/>
        <v>2512.1333780812324</v>
      </c>
      <c r="Y19" s="274">
        <v>10</v>
      </c>
      <c r="Z19" s="35">
        <f t="shared" si="7"/>
        <v>2058.1146842794324</v>
      </c>
      <c r="AA19" s="156">
        <v>0.1</v>
      </c>
      <c r="AB19" s="267">
        <f t="shared" si="8"/>
        <v>2728.3659336934625</v>
      </c>
      <c r="AC19" s="252">
        <v>3</v>
      </c>
      <c r="AD19" s="35">
        <f t="shared" si="9"/>
        <v>2100.6933985809183</v>
      </c>
      <c r="AE19" s="5">
        <v>0.01</v>
      </c>
      <c r="AF19" s="267">
        <f t="shared" si="10"/>
        <v>2228.7065369347024</v>
      </c>
      <c r="AG19" s="275">
        <v>0.009</v>
      </c>
      <c r="AH19" s="35">
        <f t="shared" si="11"/>
        <v>2368.0147331094036</v>
      </c>
      <c r="AI19" s="186">
        <v>0.009</v>
      </c>
      <c r="AJ19" s="267"/>
      <c r="AK19" s="274"/>
      <c r="AL19" s="35"/>
      <c r="AM19" s="5"/>
      <c r="AN19" s="267"/>
      <c r="AO19" s="274"/>
      <c r="AP19" s="35"/>
      <c r="AQ19" s="5"/>
      <c r="AR19" s="267"/>
      <c r="AS19" s="274"/>
    </row>
    <row r="20" spans="2:45" ht="12.75">
      <c r="B20" s="267">
        <f t="shared" si="16"/>
        <v>149.07345313607945</v>
      </c>
      <c r="C20" s="29">
        <v>40</v>
      </c>
      <c r="D20" s="267">
        <f t="shared" si="0"/>
        <v>312.62629491498774</v>
      </c>
      <c r="E20" s="274">
        <v>40</v>
      </c>
      <c r="F20" s="35">
        <f t="shared" si="1"/>
        <v>496.9267028133579</v>
      </c>
      <c r="G20" s="5">
        <v>40</v>
      </c>
      <c r="H20" s="267">
        <f t="shared" si="2"/>
        <v>704.3083273691566</v>
      </c>
      <c r="I20" s="274">
        <v>40</v>
      </c>
      <c r="J20" s="35">
        <f t="shared" si="3"/>
        <v>936.9107225238354</v>
      </c>
      <c r="K20" s="5">
        <v>40</v>
      </c>
      <c r="L20" s="267">
        <f t="shared" si="4"/>
        <v>1198.3889317818612</v>
      </c>
      <c r="M20" s="274">
        <v>57.2999518171246</v>
      </c>
      <c r="N20" s="35">
        <f t="shared" si="17"/>
        <v>1236.5959304655894</v>
      </c>
      <c r="O20" s="156">
        <v>1</v>
      </c>
      <c r="P20" s="267">
        <f t="shared" si="20"/>
        <v>1606.0714279226072</v>
      </c>
      <c r="Q20" s="274">
        <v>10</v>
      </c>
      <c r="R20" s="35">
        <f t="shared" si="18"/>
        <v>1609.369846040504</v>
      </c>
      <c r="S20" s="156">
        <v>1</v>
      </c>
      <c r="T20" s="267">
        <f t="shared" si="19"/>
        <v>1795.756803827961</v>
      </c>
      <c r="U20" s="252">
        <v>1</v>
      </c>
      <c r="V20" s="35">
        <f t="shared" si="5"/>
        <v>1982.143761615418</v>
      </c>
      <c r="W20" s="156">
        <v>1</v>
      </c>
      <c r="X20" s="267">
        <f t="shared" si="6"/>
        <v>2168.5307194028755</v>
      </c>
      <c r="Y20" s="252">
        <v>1</v>
      </c>
      <c r="Z20" s="35">
        <f t="shared" si="7"/>
        <v>1820.5514818366373</v>
      </c>
      <c r="AA20" s="5">
        <v>0.01</v>
      </c>
      <c r="AB20" s="267">
        <f t="shared" si="8"/>
        <v>2656.4025708421646</v>
      </c>
      <c r="AC20" s="252">
        <v>2</v>
      </c>
      <c r="AD20" s="35">
        <f t="shared" si="9"/>
        <v>2089.3983407600017</v>
      </c>
      <c r="AE20" s="186">
        <v>0.009</v>
      </c>
      <c r="AF20" s="268"/>
      <c r="AG20" s="274"/>
      <c r="AH20" s="35"/>
      <c r="AI20" s="5"/>
      <c r="AJ20" s="267"/>
      <c r="AK20" s="274"/>
      <c r="AL20" s="35"/>
      <c r="AM20" s="5"/>
      <c r="AN20" s="267"/>
      <c r="AO20" s="274"/>
      <c r="AP20" s="35"/>
      <c r="AQ20" s="5"/>
      <c r="AR20" s="267"/>
      <c r="AS20" s="274"/>
    </row>
    <row r="21" spans="2:45" ht="12.75">
      <c r="B21" s="267">
        <f t="shared" si="16"/>
        <v>147.06440214100743</v>
      </c>
      <c r="C21" s="29">
        <v>20</v>
      </c>
      <c r="D21" s="267">
        <f t="shared" si="0"/>
        <v>310.5786321548252</v>
      </c>
      <c r="E21" s="274">
        <v>20</v>
      </c>
      <c r="F21" s="35">
        <f t="shared" si="1"/>
        <v>494.81282400838586</v>
      </c>
      <c r="G21" s="5">
        <v>20</v>
      </c>
      <c r="H21" s="267">
        <f t="shared" si="2"/>
        <v>702.0927658769482</v>
      </c>
      <c r="I21" s="274">
        <v>20</v>
      </c>
      <c r="J21" s="35">
        <f t="shared" si="3"/>
        <v>934.8147535451662</v>
      </c>
      <c r="K21" s="5">
        <v>22.352606985360563</v>
      </c>
      <c r="L21" s="267">
        <f t="shared" si="4"/>
        <v>1197.094933689035</v>
      </c>
      <c r="M21" s="252">
        <v>50</v>
      </c>
      <c r="N21" s="35">
        <f t="shared" si="17"/>
        <v>1101.1714488840296</v>
      </c>
      <c r="O21" s="156">
        <v>0.1</v>
      </c>
      <c r="P21" s="267">
        <f t="shared" si="20"/>
        <v>1422.9828882530464</v>
      </c>
      <c r="Q21" s="252">
        <v>1</v>
      </c>
      <c r="R21" s="35">
        <f t="shared" si="18"/>
        <v>1420.1525273491638</v>
      </c>
      <c r="S21" s="156">
        <v>0.1</v>
      </c>
      <c r="T21" s="267">
        <f t="shared" si="19"/>
        <v>1579.643066581731</v>
      </c>
      <c r="U21" s="252">
        <v>0.1</v>
      </c>
      <c r="V21" s="35">
        <f t="shared" si="5"/>
        <v>1739.133605814298</v>
      </c>
      <c r="W21" s="156">
        <v>0.1</v>
      </c>
      <c r="X21" s="267">
        <f t="shared" si="6"/>
        <v>1898.6241450468656</v>
      </c>
      <c r="Y21" s="252">
        <v>0.1</v>
      </c>
      <c r="Z21" s="35">
        <f t="shared" si="7"/>
        <v>1810.781948410599</v>
      </c>
      <c r="AA21" s="186">
        <v>0.009</v>
      </c>
      <c r="AB21" s="267">
        <f t="shared" si="8"/>
        <v>2541.3046349777896</v>
      </c>
      <c r="AC21" s="252">
        <v>1</v>
      </c>
      <c r="AD21" s="35"/>
      <c r="AE21" s="5"/>
      <c r="AF21" s="267"/>
      <c r="AG21" s="274"/>
      <c r="AH21" s="35"/>
      <c r="AI21" s="5"/>
      <c r="AJ21" s="267"/>
      <c r="AK21" s="274"/>
      <c r="AL21" s="35"/>
      <c r="AM21" s="5"/>
      <c r="AN21" s="267"/>
      <c r="AO21" s="274"/>
      <c r="AP21" s="35"/>
      <c r="AQ21" s="5"/>
      <c r="AR21" s="267"/>
      <c r="AS21" s="274"/>
    </row>
    <row r="22" spans="2:45" ht="12.75">
      <c r="B22" s="267">
        <f t="shared" si="16"/>
        <v>146.05922547054382</v>
      </c>
      <c r="C22" s="29">
        <v>10</v>
      </c>
      <c r="D22" s="267">
        <f t="shared" si="0"/>
        <v>309.5541421776469</v>
      </c>
      <c r="E22" s="274">
        <v>10</v>
      </c>
      <c r="F22" s="35">
        <f t="shared" si="1"/>
        <v>493.7551418445647</v>
      </c>
      <c r="G22" s="5">
        <v>10</v>
      </c>
      <c r="H22" s="267">
        <f t="shared" si="2"/>
        <v>700.9840551173166</v>
      </c>
      <c r="I22" s="274">
        <v>10</v>
      </c>
      <c r="J22" s="35">
        <f t="shared" si="3"/>
        <v>926.5249653036383</v>
      </c>
      <c r="K22" s="5">
        <v>10</v>
      </c>
      <c r="L22" s="267">
        <f t="shared" si="4"/>
        <v>1153.0404528432946</v>
      </c>
      <c r="M22" s="274">
        <v>10</v>
      </c>
      <c r="N22" s="35">
        <f t="shared" si="17"/>
        <v>980.1257316037943</v>
      </c>
      <c r="O22" s="5">
        <v>0.01</v>
      </c>
      <c r="P22" s="267">
        <f t="shared" si="20"/>
        <v>1260.6619881165968</v>
      </c>
      <c r="Q22" s="252">
        <v>0.1</v>
      </c>
      <c r="R22" s="35">
        <f t="shared" si="18"/>
        <v>1260.2676483480752</v>
      </c>
      <c r="S22" s="5">
        <v>0.01</v>
      </c>
      <c r="T22" s="267">
        <f t="shared" si="19"/>
        <v>1400.3386067202157</v>
      </c>
      <c r="U22" s="274">
        <v>0.01</v>
      </c>
      <c r="V22" s="35">
        <f t="shared" si="5"/>
        <v>1540.4095650923562</v>
      </c>
      <c r="W22" s="5">
        <v>0.01</v>
      </c>
      <c r="X22" s="267">
        <f t="shared" si="6"/>
        <v>1680.4805234644966</v>
      </c>
      <c r="Y22" s="274">
        <v>0.01</v>
      </c>
      <c r="Z22" s="35"/>
      <c r="AA22" s="5"/>
      <c r="AB22" s="267">
        <f t="shared" si="8"/>
        <v>2217.605223512</v>
      </c>
      <c r="AC22" s="252">
        <v>0.1</v>
      </c>
      <c r="AD22" s="35"/>
      <c r="AE22" s="5"/>
      <c r="AF22" s="267"/>
      <c r="AG22" s="274"/>
      <c r="AH22" s="35"/>
      <c r="AI22" s="5"/>
      <c r="AJ22" s="267"/>
      <c r="AK22" s="274"/>
      <c r="AL22" s="35"/>
      <c r="AM22" s="5"/>
      <c r="AN22" s="267"/>
      <c r="AO22" s="274"/>
      <c r="AP22" s="35"/>
      <c r="AQ22" s="5"/>
      <c r="AR22" s="267"/>
      <c r="AS22" s="274"/>
    </row>
    <row r="23" spans="2:45" ht="12.75">
      <c r="B23" s="267">
        <f t="shared" si="16"/>
        <v>145.8581378518272</v>
      </c>
      <c r="C23" s="29">
        <v>8</v>
      </c>
      <c r="D23" s="267">
        <f t="shared" si="0"/>
        <v>309.34919127448023</v>
      </c>
      <c r="E23" s="274">
        <v>8</v>
      </c>
      <c r="F23" s="35">
        <f t="shared" si="1"/>
        <v>493.54354570381935</v>
      </c>
      <c r="G23" s="5">
        <v>8</v>
      </c>
      <c r="H23" s="267">
        <f t="shared" si="2"/>
        <v>700.7622381174282</v>
      </c>
      <c r="I23" s="274">
        <v>8</v>
      </c>
      <c r="J23" s="35">
        <f t="shared" si="3"/>
        <v>863.8220148906748</v>
      </c>
      <c r="K23" s="5">
        <v>1</v>
      </c>
      <c r="L23" s="267">
        <f t="shared" si="4"/>
        <v>1050.208972678132</v>
      </c>
      <c r="M23" s="274">
        <v>1</v>
      </c>
      <c r="N23" s="35">
        <f t="shared" si="17"/>
        <v>974.9327713623917</v>
      </c>
      <c r="O23" s="186">
        <v>0.009</v>
      </c>
      <c r="P23" s="267">
        <f t="shared" si="20"/>
        <v>1120.1966899759345</v>
      </c>
      <c r="Q23" s="274">
        <v>0.01</v>
      </c>
      <c r="R23" s="35">
        <f t="shared" si="18"/>
        <v>1253.549163711794</v>
      </c>
      <c r="S23" s="186">
        <v>0.009</v>
      </c>
      <c r="T23" s="267">
        <f t="shared" si="19"/>
        <v>1392.8573598864955</v>
      </c>
      <c r="U23" s="275">
        <v>0.009</v>
      </c>
      <c r="V23" s="35">
        <f t="shared" si="5"/>
        <v>1532.1655560611964</v>
      </c>
      <c r="W23" s="186">
        <v>0.009</v>
      </c>
      <c r="X23" s="267">
        <f t="shared" si="6"/>
        <v>1671.4737522358978</v>
      </c>
      <c r="Y23" s="275">
        <v>0.009</v>
      </c>
      <c r="Z23" s="35"/>
      <c r="AA23" s="5"/>
      <c r="AB23" s="267">
        <f t="shared" si="8"/>
        <v>1960.6224402087776</v>
      </c>
      <c r="AC23" s="274">
        <v>0.01</v>
      </c>
      <c r="AD23" s="35"/>
      <c r="AE23" s="5"/>
      <c r="AF23" s="267"/>
      <c r="AG23" s="274"/>
      <c r="AH23" s="35"/>
      <c r="AI23" s="5"/>
      <c r="AJ23" s="267"/>
      <c r="AK23" s="274"/>
      <c r="AL23" s="35"/>
      <c r="AM23" s="5"/>
      <c r="AN23" s="267"/>
      <c r="AO23" s="274"/>
      <c r="AP23" s="35"/>
      <c r="AQ23" s="5"/>
      <c r="AR23" s="267"/>
      <c r="AS23" s="274"/>
    </row>
    <row r="24" spans="2:45" ht="12.75">
      <c r="B24" s="267">
        <f t="shared" si="16"/>
        <v>145.657032776425</v>
      </c>
      <c r="C24" s="29">
        <v>6</v>
      </c>
      <c r="D24" s="267">
        <f t="shared" si="0"/>
        <v>309.14422270408033</v>
      </c>
      <c r="E24" s="274">
        <v>6</v>
      </c>
      <c r="F24" s="35">
        <f t="shared" si="1"/>
        <v>493.33192962054557</v>
      </c>
      <c r="G24" s="5">
        <v>6</v>
      </c>
      <c r="H24" s="267">
        <f t="shared" si="2"/>
        <v>700.6698678059095</v>
      </c>
      <c r="I24" s="285">
        <v>7.139762258201837</v>
      </c>
      <c r="J24" s="35">
        <f t="shared" si="3"/>
        <v>782.1903704188951</v>
      </c>
      <c r="K24" s="5">
        <v>0.1</v>
      </c>
      <c r="L24" s="267">
        <f t="shared" si="4"/>
        <v>941.6809096514622</v>
      </c>
      <c r="M24" s="274">
        <v>0.1</v>
      </c>
      <c r="N24" s="35"/>
      <c r="O24" s="5"/>
      <c r="P24" s="267">
        <f t="shared" si="20"/>
        <v>1114.2409675370927</v>
      </c>
      <c r="Q24" s="275">
        <v>0.009</v>
      </c>
      <c r="R24" s="35"/>
      <c r="S24" s="5"/>
      <c r="T24" s="267"/>
      <c r="U24" s="274"/>
      <c r="V24" s="35"/>
      <c r="W24" s="5"/>
      <c r="X24" s="267"/>
      <c r="Y24" s="274"/>
      <c r="Z24" s="35"/>
      <c r="AA24" s="5"/>
      <c r="AB24" s="267">
        <f t="shared" si="8"/>
        <v>1950.0901445853003</v>
      </c>
      <c r="AC24" s="275">
        <v>0.009</v>
      </c>
      <c r="AD24" s="35"/>
      <c r="AE24" s="5"/>
      <c r="AF24" s="267"/>
      <c r="AG24" s="274"/>
      <c r="AH24" s="35"/>
      <c r="AI24" s="5"/>
      <c r="AJ24" s="267"/>
      <c r="AK24" s="274"/>
      <c r="AL24" s="35"/>
      <c r="AM24" s="5"/>
      <c r="AN24" s="267"/>
      <c r="AO24" s="274"/>
      <c r="AP24" s="35"/>
      <c r="AQ24" s="5"/>
      <c r="AR24" s="267"/>
      <c r="AS24" s="274"/>
    </row>
    <row r="25" spans="2:45" ht="12.75">
      <c r="B25" s="267">
        <f t="shared" si="16"/>
        <v>145.45591023300872</v>
      </c>
      <c r="C25" s="29">
        <v>4</v>
      </c>
      <c r="D25" s="267">
        <f t="shared" si="0"/>
        <v>308.9392364505276</v>
      </c>
      <c r="E25" s="274">
        <v>4</v>
      </c>
      <c r="F25" s="35">
        <f t="shared" si="1"/>
        <v>493.12029357392856</v>
      </c>
      <c r="G25" s="5">
        <v>4</v>
      </c>
      <c r="H25" s="267">
        <f t="shared" si="2"/>
        <v>677.4350571032176</v>
      </c>
      <c r="I25" s="274">
        <v>1</v>
      </c>
      <c r="J25" s="35">
        <f t="shared" si="3"/>
        <v>699.9838148595132</v>
      </c>
      <c r="K25" s="5">
        <v>0.01</v>
      </c>
      <c r="L25" s="267">
        <f t="shared" si="4"/>
        <v>840.0547732316537</v>
      </c>
      <c r="M25" s="274">
        <v>0.01</v>
      </c>
      <c r="N25" s="35"/>
      <c r="O25" s="5"/>
      <c r="P25" s="267"/>
      <c r="Q25" s="274"/>
      <c r="R25" s="35"/>
      <c r="S25" s="5"/>
      <c r="T25" s="267"/>
      <c r="U25" s="274"/>
      <c r="V25" s="35"/>
      <c r="W25" s="5"/>
      <c r="X25" s="267"/>
      <c r="Y25" s="274"/>
      <c r="Z25" s="35"/>
      <c r="AA25" s="5"/>
      <c r="AB25" s="267"/>
      <c r="AC25" s="274"/>
      <c r="AD25" s="35"/>
      <c r="AE25" s="5"/>
      <c r="AF25" s="267"/>
      <c r="AG25" s="274"/>
      <c r="AH25" s="35"/>
      <c r="AI25" s="5"/>
      <c r="AJ25" s="267"/>
      <c r="AK25" s="274"/>
      <c r="AL25" s="35"/>
      <c r="AM25" s="5"/>
      <c r="AN25" s="267"/>
      <c r="AO25" s="274"/>
      <c r="AP25" s="35"/>
      <c r="AQ25" s="5"/>
      <c r="AR25" s="267"/>
      <c r="AS25" s="274"/>
    </row>
    <row r="26" spans="2:45" ht="12.75">
      <c r="B26" s="267">
        <f t="shared" si="16"/>
        <v>145.25477020876858</v>
      </c>
      <c r="C26" s="29">
        <v>2</v>
      </c>
      <c r="D26" s="267">
        <f t="shared" si="0"/>
        <v>308.7342325019569</v>
      </c>
      <c r="E26" s="274">
        <v>2</v>
      </c>
      <c r="F26" s="35">
        <f t="shared" si="1"/>
        <v>492.9086375473233</v>
      </c>
      <c r="G26" s="5">
        <v>2</v>
      </c>
      <c r="H26" s="267">
        <f t="shared" si="2"/>
        <v>622.699831186328</v>
      </c>
      <c r="I26" s="274">
        <v>0.1</v>
      </c>
      <c r="J26" s="35">
        <f t="shared" si="3"/>
        <v>696.3163790129893</v>
      </c>
      <c r="K26" s="186">
        <v>0.009</v>
      </c>
      <c r="L26" s="267">
        <f t="shared" si="4"/>
        <v>835.6245751876904</v>
      </c>
      <c r="M26" s="275">
        <v>0.009</v>
      </c>
      <c r="N26" s="35"/>
      <c r="O26" s="5"/>
      <c r="P26" s="267"/>
      <c r="Q26" s="274"/>
      <c r="R26" s="35"/>
      <c r="S26" s="5"/>
      <c r="T26" s="267"/>
      <c r="U26" s="274"/>
      <c r="V26" s="35"/>
      <c r="W26" s="5"/>
      <c r="X26" s="267"/>
      <c r="Y26" s="274"/>
      <c r="Z26" s="35"/>
      <c r="AA26" s="5"/>
      <c r="AB26" s="267"/>
      <c r="AC26" s="274"/>
      <c r="AD26" s="35"/>
      <c r="AE26" s="5"/>
      <c r="AF26" s="267"/>
      <c r="AG26" s="274"/>
      <c r="AH26" s="35"/>
      <c r="AI26" s="5"/>
      <c r="AJ26" s="267"/>
      <c r="AK26" s="274"/>
      <c r="AL26" s="35"/>
      <c r="AM26" s="5"/>
      <c r="AN26" s="267"/>
      <c r="AO26" s="274"/>
      <c r="AP26" s="35"/>
      <c r="AQ26" s="5"/>
      <c r="AR26" s="267"/>
      <c r="AS26" s="274"/>
    </row>
    <row r="27" spans="2:45" ht="12.75">
      <c r="B27" s="267">
        <f t="shared" si="16"/>
        <v>145.15419363747122</v>
      </c>
      <c r="C27" s="29">
        <v>1</v>
      </c>
      <c r="D27" s="267">
        <f t="shared" si="0"/>
        <v>308.63172388689975</v>
      </c>
      <c r="E27" s="274">
        <v>1</v>
      </c>
      <c r="F27" s="35">
        <f t="shared" si="1"/>
        <v>492.8848901493515</v>
      </c>
      <c r="G27" s="5">
        <v>1.83</v>
      </c>
      <c r="H27" s="267">
        <f t="shared" si="2"/>
        <v>559.9128564873729</v>
      </c>
      <c r="I27" s="274">
        <v>0.01</v>
      </c>
      <c r="J27" s="5"/>
      <c r="K27" s="5"/>
      <c r="L27" s="267"/>
      <c r="M27" s="274"/>
      <c r="N27" s="5"/>
      <c r="O27" s="5"/>
      <c r="P27" s="267"/>
      <c r="Q27" s="274"/>
      <c r="R27" s="35"/>
      <c r="S27" s="5"/>
      <c r="T27" s="267"/>
      <c r="U27" s="274"/>
      <c r="V27" s="35"/>
      <c r="W27" s="5"/>
      <c r="X27" s="267"/>
      <c r="Y27" s="274"/>
      <c r="Z27" s="35"/>
      <c r="AA27" s="5"/>
      <c r="AB27" s="267"/>
      <c r="AC27" s="274"/>
      <c r="AD27" s="35"/>
      <c r="AE27" s="5"/>
      <c r="AF27" s="267"/>
      <c r="AG27" s="274"/>
      <c r="AH27" s="35"/>
      <c r="AI27" s="5"/>
      <c r="AJ27" s="267"/>
      <c r="AK27" s="274"/>
      <c r="AL27" s="35"/>
      <c r="AM27" s="5"/>
      <c r="AN27" s="267"/>
      <c r="AO27" s="274"/>
      <c r="AP27" s="35"/>
      <c r="AQ27" s="5"/>
      <c r="AR27" s="267"/>
      <c r="AS27" s="274"/>
    </row>
    <row r="28" spans="2:45" ht="12.75">
      <c r="B28" s="267">
        <f t="shared" si="16"/>
        <v>145.13407779831113</v>
      </c>
      <c r="C28" s="29">
        <v>0.8</v>
      </c>
      <c r="D28" s="267">
        <f t="shared" si="0"/>
        <v>308.6112216326069</v>
      </c>
      <c r="E28" s="274">
        <v>0.8</v>
      </c>
      <c r="F28" s="35">
        <f t="shared" si="1"/>
        <v>492.64668477031194</v>
      </c>
      <c r="G28" s="5">
        <v>1.5</v>
      </c>
      <c r="H28" s="267">
        <f t="shared" si="2"/>
        <v>677.454635410219</v>
      </c>
      <c r="I28" s="274">
        <v>1.001</v>
      </c>
      <c r="J28" s="35"/>
      <c r="K28" s="5"/>
      <c r="L28" s="267"/>
      <c r="M28" s="274"/>
      <c r="N28" s="5"/>
      <c r="O28" s="5"/>
      <c r="P28" s="267"/>
      <c r="Q28" s="274"/>
      <c r="R28" s="5"/>
      <c r="S28" s="5"/>
      <c r="T28" s="268"/>
      <c r="U28" s="274"/>
      <c r="V28" s="5"/>
      <c r="W28" s="5"/>
      <c r="X28" s="268"/>
      <c r="Y28" s="274"/>
      <c r="Z28" s="5"/>
      <c r="AA28" s="5"/>
      <c r="AB28" s="268"/>
      <c r="AC28" s="274"/>
      <c r="AD28" s="5"/>
      <c r="AE28" s="5"/>
      <c r="AF28" s="268"/>
      <c r="AG28" s="274"/>
      <c r="AH28" s="5"/>
      <c r="AI28" s="5"/>
      <c r="AJ28" s="268"/>
      <c r="AK28" s="274"/>
      <c r="AL28" s="5"/>
      <c r="AM28" s="5"/>
      <c r="AN28" s="267"/>
      <c r="AO28" s="274"/>
      <c r="AP28" s="35"/>
      <c r="AQ28" s="5"/>
      <c r="AR28" s="267"/>
      <c r="AS28" s="274"/>
    </row>
    <row r="29" spans="2:45" ht="12.75">
      <c r="B29" s="267">
        <f t="shared" si="16"/>
        <v>145.11396178437275</v>
      </c>
      <c r="C29" s="29">
        <v>0.6</v>
      </c>
      <c r="D29" s="267">
        <f t="shared" si="0"/>
        <v>308.590719201007</v>
      </c>
      <c r="E29" s="274">
        <v>0.6</v>
      </c>
      <c r="F29" s="35">
        <f t="shared" si="1"/>
        <v>491.0480993157604</v>
      </c>
      <c r="G29" s="5">
        <v>1</v>
      </c>
      <c r="H29" s="267">
        <f t="shared" si="2"/>
        <v>700.6698678059095</v>
      </c>
      <c r="I29" s="286">
        <v>7.139762258201837</v>
      </c>
      <c r="J29" s="35"/>
      <c r="K29" s="5"/>
      <c r="L29" s="267"/>
      <c r="M29" s="274"/>
      <c r="N29" s="5"/>
      <c r="O29" s="5"/>
      <c r="P29" s="267"/>
      <c r="Q29" s="274"/>
      <c r="R29" s="35"/>
      <c r="S29" s="5"/>
      <c r="T29" s="267"/>
      <c r="U29" s="274"/>
      <c r="V29" s="35"/>
      <c r="W29" s="5"/>
      <c r="X29" s="267"/>
      <c r="Y29" s="274"/>
      <c r="Z29" s="35"/>
      <c r="AA29" s="5"/>
      <c r="AB29" s="267"/>
      <c r="AC29" s="274"/>
      <c r="AD29" s="35"/>
      <c r="AE29" s="5"/>
      <c r="AF29" s="267"/>
      <c r="AG29" s="274"/>
      <c r="AH29" s="35"/>
      <c r="AI29" s="5"/>
      <c r="AJ29" s="267"/>
      <c r="AK29" s="274"/>
      <c r="AL29" s="35"/>
      <c r="AM29" s="5"/>
      <c r="AN29" s="267"/>
      <c r="AO29" s="274"/>
      <c r="AP29" s="35"/>
      <c r="AQ29" s="5"/>
      <c r="AR29" s="267"/>
      <c r="AS29" s="274"/>
    </row>
    <row r="30" spans="2:45" ht="12.75">
      <c r="B30" s="267">
        <f t="shared" si="16"/>
        <v>145.09384559487498</v>
      </c>
      <c r="C30" s="29">
        <v>0.4</v>
      </c>
      <c r="D30" s="267">
        <f t="shared" si="0"/>
        <v>308.57021659199216</v>
      </c>
      <c r="E30" s="274">
        <v>0.4</v>
      </c>
      <c r="F30" s="35">
        <f t="shared" si="1"/>
        <v>463.2092919537608</v>
      </c>
      <c r="G30" s="5">
        <v>0.1</v>
      </c>
      <c r="H30" s="267"/>
      <c r="I30" s="274"/>
      <c r="J30" s="35"/>
      <c r="K30" s="5"/>
      <c r="L30" s="267"/>
      <c r="M30" s="274"/>
      <c r="N30" s="5"/>
      <c r="O30" s="5"/>
      <c r="P30" s="267"/>
      <c r="Q30" s="274"/>
      <c r="R30" s="35"/>
      <c r="S30" s="5"/>
      <c r="T30" s="267"/>
      <c r="U30" s="274"/>
      <c r="V30" s="35"/>
      <c r="W30" s="5"/>
      <c r="X30" s="267"/>
      <c r="Y30" s="274"/>
      <c r="Z30" s="35"/>
      <c r="AA30" s="5"/>
      <c r="AB30" s="267"/>
      <c r="AC30" s="274"/>
      <c r="AD30" s="35"/>
      <c r="AE30" s="5"/>
      <c r="AF30" s="267"/>
      <c r="AG30" s="274"/>
      <c r="AH30" s="35"/>
      <c r="AI30" s="5"/>
      <c r="AJ30" s="267"/>
      <c r="AK30" s="274"/>
      <c r="AL30" s="35"/>
      <c r="AM30" s="5"/>
      <c r="AN30" s="267"/>
      <c r="AO30" s="274"/>
      <c r="AP30" s="35"/>
      <c r="AQ30" s="5"/>
      <c r="AR30" s="267"/>
      <c r="AS30" s="274"/>
    </row>
    <row r="31" spans="2:45" ht="12.75">
      <c r="B31" s="267">
        <f t="shared" si="16"/>
        <v>145.0737292308177</v>
      </c>
      <c r="C31" s="29">
        <v>0.2</v>
      </c>
      <c r="D31" s="267">
        <f t="shared" si="0"/>
        <v>308.565257317784</v>
      </c>
      <c r="E31" s="274">
        <v>0.36</v>
      </c>
      <c r="F31" s="35">
        <f t="shared" si="1"/>
        <v>419.8418981152323</v>
      </c>
      <c r="G31" s="5">
        <v>0.01</v>
      </c>
      <c r="H31" s="267"/>
      <c r="I31" s="274"/>
      <c r="J31" s="35"/>
      <c r="K31" s="5"/>
      <c r="L31" s="267"/>
      <c r="M31" s="274"/>
      <c r="N31" s="5"/>
      <c r="O31" s="5"/>
      <c r="P31" s="267"/>
      <c r="Q31" s="274"/>
      <c r="R31" s="35"/>
      <c r="S31" s="5"/>
      <c r="T31" s="267"/>
      <c r="U31" s="274"/>
      <c r="V31" s="35"/>
      <c r="W31" s="5"/>
      <c r="X31" s="267"/>
      <c r="Y31" s="274"/>
      <c r="Z31" s="35"/>
      <c r="AA31" s="5"/>
      <c r="AB31" s="267"/>
      <c r="AC31" s="274"/>
      <c r="AD31" s="35"/>
      <c r="AE31" s="5"/>
      <c r="AF31" s="267"/>
      <c r="AG31" s="274"/>
      <c r="AH31" s="35"/>
      <c r="AI31" s="5"/>
      <c r="AJ31" s="267"/>
      <c r="AK31" s="274"/>
      <c r="AL31" s="35"/>
      <c r="AM31" s="5"/>
      <c r="AN31" s="267"/>
      <c r="AO31" s="274"/>
      <c r="AP31" s="35"/>
      <c r="AQ31" s="5"/>
      <c r="AR31" s="267"/>
      <c r="AS31" s="274"/>
    </row>
    <row r="32" spans="2:45" ht="12.75">
      <c r="B32" s="267">
        <f t="shared" si="16"/>
        <v>145.06367098327098</v>
      </c>
      <c r="C32" s="29">
        <v>0.1</v>
      </c>
      <c r="D32" s="267">
        <f t="shared" si="0"/>
        <v>308.43310231890763</v>
      </c>
      <c r="E32" s="252">
        <v>0.3</v>
      </c>
      <c r="F32" s="35" t="s">
        <v>0</v>
      </c>
      <c r="G32" s="5" t="s">
        <v>0</v>
      </c>
      <c r="H32" s="267"/>
      <c r="I32" s="274"/>
      <c r="J32" s="35"/>
      <c r="K32" s="5"/>
      <c r="L32" s="267"/>
      <c r="M32" s="274"/>
      <c r="N32" s="5"/>
      <c r="O32" s="5"/>
      <c r="P32" s="267"/>
      <c r="Q32" s="274"/>
      <c r="R32" s="35"/>
      <c r="S32" s="5"/>
      <c r="T32" s="267"/>
      <c r="U32" s="274"/>
      <c r="V32" s="35"/>
      <c r="W32" s="5"/>
      <c r="X32" s="267"/>
      <c r="Y32" s="274"/>
      <c r="Z32" s="35"/>
      <c r="AA32" s="5"/>
      <c r="AB32" s="267"/>
      <c r="AC32" s="274"/>
      <c r="AD32" s="35"/>
      <c r="AE32" s="5"/>
      <c r="AF32" s="267"/>
      <c r="AG32" s="274"/>
      <c r="AH32" s="35"/>
      <c r="AI32" s="5"/>
      <c r="AJ32" s="267"/>
      <c r="AK32" s="274"/>
      <c r="AL32" s="35"/>
      <c r="AM32" s="5"/>
      <c r="AN32" s="267"/>
      <c r="AO32" s="274"/>
      <c r="AP32" s="35"/>
      <c r="AQ32" s="5"/>
      <c r="AR32" s="267"/>
      <c r="AS32" s="274"/>
    </row>
    <row r="33" spans="2:45" ht="12.75">
      <c r="B33" s="267">
        <f t="shared" si="16"/>
        <v>145.06165932848884</v>
      </c>
      <c r="C33" s="29">
        <v>0.08</v>
      </c>
      <c r="D33" s="267">
        <f t="shared" si="0"/>
        <v>307.41601441771763</v>
      </c>
      <c r="E33" s="252">
        <v>0.2</v>
      </c>
      <c r="F33" s="5"/>
      <c r="G33" s="5"/>
      <c r="H33" s="267"/>
      <c r="I33" s="274"/>
      <c r="J33" s="35"/>
      <c r="K33" s="5"/>
      <c r="L33" s="267"/>
      <c r="M33" s="274"/>
      <c r="N33" s="5"/>
      <c r="O33" s="5"/>
      <c r="P33" s="267"/>
      <c r="Q33" s="274"/>
      <c r="R33" s="35"/>
      <c r="S33" s="5"/>
      <c r="T33" s="267"/>
      <c r="U33" s="274"/>
      <c r="V33" s="35"/>
      <c r="W33" s="5"/>
      <c r="X33" s="267"/>
      <c r="Y33" s="274"/>
      <c r="Z33" s="35"/>
      <c r="AA33" s="5"/>
      <c r="AB33" s="267"/>
      <c r="AC33" s="274"/>
      <c r="AD33" s="35"/>
      <c r="AE33" s="5"/>
      <c r="AF33" s="267"/>
      <c r="AG33" s="274"/>
      <c r="AH33" s="35"/>
      <c r="AI33" s="5"/>
      <c r="AJ33" s="267"/>
      <c r="AK33" s="274"/>
      <c r="AL33" s="35"/>
      <c r="AM33" s="5"/>
      <c r="AN33" s="267"/>
      <c r="AO33" s="274"/>
      <c r="AP33" s="35"/>
      <c r="AQ33" s="5"/>
      <c r="AR33" s="267"/>
      <c r="AS33" s="274"/>
    </row>
    <row r="34" spans="2:45" ht="12.75">
      <c r="B34" s="267">
        <f t="shared" si="16"/>
        <v>145.05964767188922</v>
      </c>
      <c r="C34" s="29">
        <v>0.06</v>
      </c>
      <c r="D34" s="267">
        <f t="shared" si="0"/>
        <v>303.7187527211936</v>
      </c>
      <c r="E34" s="252">
        <v>0.1</v>
      </c>
      <c r="F34" s="5"/>
      <c r="G34" s="5"/>
      <c r="H34" s="267"/>
      <c r="I34" s="274"/>
      <c r="J34" s="35"/>
      <c r="K34" s="5"/>
      <c r="L34" s="267"/>
      <c r="M34" s="274"/>
      <c r="N34" s="35"/>
      <c r="O34" s="5"/>
      <c r="P34" s="267"/>
      <c r="Q34" s="274"/>
      <c r="R34" s="35"/>
      <c r="S34" s="5"/>
      <c r="T34" s="267"/>
      <c r="U34" s="274"/>
      <c r="V34" s="35"/>
      <c r="W34" s="5"/>
      <c r="X34" s="267"/>
      <c r="Y34" s="274"/>
      <c r="Z34" s="35"/>
      <c r="AA34" s="5"/>
      <c r="AB34" s="267"/>
      <c r="AC34" s="274"/>
      <c r="AD34" s="35"/>
      <c r="AE34" s="5"/>
      <c r="AF34" s="267"/>
      <c r="AG34" s="274"/>
      <c r="AH34" s="35"/>
      <c r="AI34" s="5"/>
      <c r="AJ34" s="267"/>
      <c r="AK34" s="274"/>
      <c r="AL34" s="35"/>
      <c r="AM34" s="5"/>
      <c r="AN34" s="267"/>
      <c r="AO34" s="274"/>
      <c r="AP34" s="35"/>
      <c r="AQ34" s="5"/>
      <c r="AR34" s="267"/>
      <c r="AS34" s="274"/>
    </row>
    <row r="35" spans="2:45" ht="12.75">
      <c r="B35" s="267">
        <f t="shared" si="16"/>
        <v>145.0591559756659</v>
      </c>
      <c r="C35" s="33">
        <v>0.055111532268744386</v>
      </c>
      <c r="D35" s="267">
        <f t="shared" si="0"/>
        <v>279.7709397430919</v>
      </c>
      <c r="E35" s="274">
        <v>0.01</v>
      </c>
      <c r="F35" s="5"/>
      <c r="G35" s="5"/>
      <c r="H35" s="267"/>
      <c r="I35" s="274"/>
      <c r="J35" s="35"/>
      <c r="K35" s="5"/>
      <c r="L35" s="267"/>
      <c r="M35" s="274"/>
      <c r="N35" s="35"/>
      <c r="O35" s="5"/>
      <c r="P35" s="267"/>
      <c r="Q35" s="274"/>
      <c r="R35" s="35"/>
      <c r="S35" s="5"/>
      <c r="T35" s="267"/>
      <c r="U35" s="274"/>
      <c r="V35" s="35"/>
      <c r="W35" s="5"/>
      <c r="X35" s="267"/>
      <c r="Y35" s="274"/>
      <c r="Z35" s="35"/>
      <c r="AA35" s="5"/>
      <c r="AB35" s="267"/>
      <c r="AC35" s="274"/>
      <c r="AD35" s="35"/>
      <c r="AE35" s="5"/>
      <c r="AF35" s="267"/>
      <c r="AG35" s="274"/>
      <c r="AH35" s="35"/>
      <c r="AI35" s="5"/>
      <c r="AJ35" s="267"/>
      <c r="AK35" s="274"/>
      <c r="AL35" s="35"/>
      <c r="AM35" s="5"/>
      <c r="AN35" s="267"/>
      <c r="AO35" s="274"/>
      <c r="AP35" s="35"/>
      <c r="AQ35" s="5"/>
      <c r="AR35" s="267"/>
      <c r="AS35" s="274"/>
    </row>
    <row r="36" spans="2:45" ht="12.75">
      <c r="B36" s="267">
        <f t="shared" si="16"/>
        <v>144.83669953943743</v>
      </c>
      <c r="C36" s="154">
        <v>0.04</v>
      </c>
      <c r="D36" s="267" t="s">
        <v>0</v>
      </c>
      <c r="E36" s="274" t="s">
        <v>0</v>
      </c>
      <c r="F36" s="5"/>
      <c r="G36" s="5"/>
      <c r="H36" s="267"/>
      <c r="I36" s="274"/>
      <c r="J36" s="35"/>
      <c r="K36" s="5"/>
      <c r="L36" s="267"/>
      <c r="M36" s="274"/>
      <c r="N36" s="35"/>
      <c r="O36" s="5"/>
      <c r="P36" s="267"/>
      <c r="Q36" s="274"/>
      <c r="R36" s="35"/>
      <c r="S36" s="5"/>
      <c r="T36" s="267"/>
      <c r="U36" s="274"/>
      <c r="V36" s="35"/>
      <c r="W36" s="5"/>
      <c r="X36" s="267"/>
      <c r="Y36" s="274"/>
      <c r="Z36" s="35"/>
      <c r="AA36" s="5"/>
      <c r="AB36" s="267"/>
      <c r="AC36" s="274"/>
      <c r="AD36" s="35"/>
      <c r="AE36" s="5"/>
      <c r="AF36" s="267"/>
      <c r="AG36" s="274"/>
      <c r="AH36" s="35"/>
      <c r="AI36" s="5"/>
      <c r="AJ36" s="267"/>
      <c r="AK36" s="274"/>
      <c r="AL36" s="35"/>
      <c r="AM36" s="5"/>
      <c r="AN36" s="267"/>
      <c r="AO36" s="274"/>
      <c r="AP36" s="35"/>
      <c r="AQ36" s="5"/>
      <c r="AR36" s="267"/>
      <c r="AS36" s="274"/>
    </row>
    <row r="37" spans="2:45" ht="12.75">
      <c r="B37" s="267">
        <f t="shared" si="16"/>
        <v>139.69998137095143</v>
      </c>
      <c r="C37" s="154">
        <v>0.01</v>
      </c>
      <c r="D37" s="268"/>
      <c r="E37" s="274"/>
      <c r="F37" s="5"/>
      <c r="G37" s="5"/>
      <c r="H37" s="267"/>
      <c r="I37" s="274"/>
      <c r="J37" s="35"/>
      <c r="K37" s="5"/>
      <c r="L37" s="268"/>
      <c r="M37" s="274"/>
      <c r="N37" s="35"/>
      <c r="O37" s="5"/>
      <c r="P37" s="268"/>
      <c r="Q37" s="274"/>
      <c r="R37" s="35"/>
      <c r="S37" s="5"/>
      <c r="T37" s="267"/>
      <c r="U37" s="274"/>
      <c r="V37" s="35"/>
      <c r="W37" s="5"/>
      <c r="X37" s="267"/>
      <c r="Y37" s="274"/>
      <c r="Z37" s="35"/>
      <c r="AA37" s="5"/>
      <c r="AB37" s="267"/>
      <c r="AC37" s="274"/>
      <c r="AD37" s="35"/>
      <c r="AE37" s="5"/>
      <c r="AF37" s="267"/>
      <c r="AG37" s="274"/>
      <c r="AH37" s="35"/>
      <c r="AI37" s="5"/>
      <c r="AJ37" s="267"/>
      <c r="AK37" s="274"/>
      <c r="AL37" s="35"/>
      <c r="AM37" s="5"/>
      <c r="AN37" s="267"/>
      <c r="AO37" s="274"/>
      <c r="AP37" s="35"/>
      <c r="AQ37" s="5"/>
      <c r="AR37" s="267"/>
      <c r="AS37" s="274"/>
    </row>
    <row r="38" spans="2:45" ht="12.75">
      <c r="B38" s="268"/>
      <c r="C38" s="5"/>
      <c r="D38" s="268"/>
      <c r="E38" s="274"/>
      <c r="F38" s="5"/>
      <c r="G38" s="5"/>
      <c r="H38" s="268"/>
      <c r="I38" s="274"/>
      <c r="J38" s="5"/>
      <c r="K38" s="5"/>
      <c r="L38" s="268"/>
      <c r="M38" s="274"/>
      <c r="N38" s="5"/>
      <c r="O38" s="5"/>
      <c r="P38" s="268"/>
      <c r="Q38" s="274"/>
      <c r="R38" s="35"/>
      <c r="S38" s="5"/>
      <c r="T38" s="267">
        <v>2451.649786728946</v>
      </c>
      <c r="U38" s="274">
        <v>192.79059821416223</v>
      </c>
      <c r="V38" s="35">
        <v>2687.695808777823</v>
      </c>
      <c r="W38" s="5">
        <v>119.0224526245383</v>
      </c>
      <c r="X38" s="267">
        <v>2957.9849935157245</v>
      </c>
      <c r="Y38" s="274">
        <v>100</v>
      </c>
      <c r="Z38" s="35">
        <v>2785.8889966604247</v>
      </c>
      <c r="AA38" s="5">
        <v>12.766856720391226</v>
      </c>
      <c r="AB38" s="267">
        <v>2782.6655179710574</v>
      </c>
      <c r="AC38" s="274">
        <v>4</v>
      </c>
      <c r="AD38" s="35">
        <v>2729.429117717836</v>
      </c>
      <c r="AE38" s="5">
        <v>1</v>
      </c>
      <c r="AF38" s="267">
        <v>2761.881888957125</v>
      </c>
      <c r="AG38" s="274">
        <v>0.4</v>
      </c>
      <c r="AH38" s="35">
        <v>2706.810497789121</v>
      </c>
      <c r="AI38" s="5">
        <v>0.1</v>
      </c>
      <c r="AJ38" s="267">
        <v>2737.078049811233</v>
      </c>
      <c r="AK38" s="274">
        <v>0.04</v>
      </c>
      <c r="AL38" s="35">
        <v>2812.4416078827267</v>
      </c>
      <c r="AM38" s="5">
        <v>0.02</v>
      </c>
      <c r="AN38" s="267"/>
      <c r="AO38" s="274"/>
      <c r="AP38" s="35"/>
      <c r="AQ38" s="5"/>
      <c r="AR38" s="267"/>
      <c r="AS38" s="274"/>
    </row>
    <row r="39" spans="2:45" ht="12.75">
      <c r="B39" s="268"/>
      <c r="C39" s="5"/>
      <c r="D39" s="268"/>
      <c r="E39" s="274"/>
      <c r="F39" s="5"/>
      <c r="G39" s="5"/>
      <c r="H39" s="268"/>
      <c r="I39" s="274"/>
      <c r="J39" s="5"/>
      <c r="K39" s="5"/>
      <c r="L39" s="268"/>
      <c r="M39" s="274"/>
      <c r="N39" s="5"/>
      <c r="O39" s="5"/>
      <c r="P39" s="268"/>
      <c r="Q39" s="274"/>
      <c r="R39" s="35"/>
      <c r="S39" s="5"/>
      <c r="T39" s="267"/>
      <c r="U39" s="274"/>
      <c r="V39" s="35"/>
      <c r="W39" s="5"/>
      <c r="X39" s="267">
        <v>2907.3760919844617</v>
      </c>
      <c r="Y39" s="274">
        <v>80</v>
      </c>
      <c r="Z39" s="35"/>
      <c r="AA39" s="5"/>
      <c r="AB39" s="267">
        <v>2656.34073283724</v>
      </c>
      <c r="AC39" s="274">
        <v>2</v>
      </c>
      <c r="AD39" s="35">
        <v>2689.801844170642</v>
      </c>
      <c r="AE39" s="5">
        <v>0.8</v>
      </c>
      <c r="AF39" s="267">
        <v>2640.609564779371</v>
      </c>
      <c r="AG39" s="274">
        <v>0.2</v>
      </c>
      <c r="AH39" s="35">
        <v>2668.4356445980193</v>
      </c>
      <c r="AI39" s="5">
        <v>0.08</v>
      </c>
      <c r="AJ39" s="267">
        <v>2619.7314596771</v>
      </c>
      <c r="AK39" s="274">
        <v>0.02</v>
      </c>
      <c r="AL39" s="35">
        <v>2683.396820569071</v>
      </c>
      <c r="AM39" s="5">
        <v>0.01</v>
      </c>
      <c r="AN39" s="267"/>
      <c r="AO39" s="274"/>
      <c r="AP39" s="35"/>
      <c r="AQ39" s="5"/>
      <c r="AR39" s="267"/>
      <c r="AS39" s="274"/>
    </row>
    <row r="40" spans="2:45" ht="12.75">
      <c r="B40" s="268"/>
      <c r="C40" s="5"/>
      <c r="D40" s="268"/>
      <c r="E40" s="274"/>
      <c r="F40" s="5"/>
      <c r="G40" s="5"/>
      <c r="H40" s="268"/>
      <c r="I40" s="274"/>
      <c r="J40" s="5"/>
      <c r="K40" s="5"/>
      <c r="L40" s="268"/>
      <c r="M40" s="274"/>
      <c r="N40" s="35"/>
      <c r="O40" s="5"/>
      <c r="P40" s="267"/>
      <c r="Q40" s="274"/>
      <c r="R40" s="35"/>
      <c r="S40" s="5"/>
      <c r="T40" s="267"/>
      <c r="U40" s="274"/>
      <c r="V40" s="35"/>
      <c r="W40" s="5"/>
      <c r="X40" s="267">
        <v>2845.607677016635</v>
      </c>
      <c r="Y40" s="274">
        <v>60</v>
      </c>
      <c r="Z40" s="35"/>
      <c r="AA40" s="5"/>
      <c r="AB40" s="267"/>
      <c r="AC40" s="274"/>
      <c r="AD40" s="35">
        <v>2656.7543928795994</v>
      </c>
      <c r="AE40" s="5">
        <v>0.6577414821888001</v>
      </c>
      <c r="AF40" s="267">
        <v>2599.04762337532</v>
      </c>
      <c r="AG40" s="274">
        <v>0.15309853122939615</v>
      </c>
      <c r="AH40" s="35">
        <v>2621.9579392918827</v>
      </c>
      <c r="AI40" s="5">
        <v>0.06</v>
      </c>
      <c r="AJ40" s="267">
        <v>2520.758642111269</v>
      </c>
      <c r="AK40" s="274">
        <v>0.01</v>
      </c>
      <c r="AL40" s="35"/>
      <c r="AM40" s="5"/>
      <c r="AN40" s="267"/>
      <c r="AO40" s="274"/>
      <c r="AP40" s="35"/>
      <c r="AQ40" s="5"/>
      <c r="AR40" s="267"/>
      <c r="AS40" s="274"/>
    </row>
    <row r="41" spans="2:45" ht="12.75">
      <c r="B41" s="268"/>
      <c r="C41" s="5"/>
      <c r="D41" s="268"/>
      <c r="E41" s="274"/>
      <c r="F41" s="5"/>
      <c r="G41" s="5"/>
      <c r="H41" s="268"/>
      <c r="I41" s="274"/>
      <c r="J41" s="5"/>
      <c r="K41" s="5"/>
      <c r="L41" s="268"/>
      <c r="M41" s="274"/>
      <c r="N41" s="5"/>
      <c r="O41" s="5"/>
      <c r="P41" s="267"/>
      <c r="Q41" s="274"/>
      <c r="R41" s="35"/>
      <c r="S41" s="5"/>
      <c r="T41" s="267"/>
      <c r="U41" s="274"/>
      <c r="V41" s="35"/>
      <c r="W41" s="5"/>
      <c r="X41" s="267">
        <v>2796.5091207115383</v>
      </c>
      <c r="Y41" s="274">
        <v>47.102619606738266</v>
      </c>
      <c r="Z41" s="35"/>
      <c r="AA41" s="5"/>
      <c r="AB41" s="267"/>
      <c r="AC41" s="274"/>
      <c r="AD41" s="35"/>
      <c r="AE41" s="5"/>
      <c r="AF41" s="267"/>
      <c r="AG41" s="274"/>
      <c r="AH41" s="35">
        <v>2561.783590274379</v>
      </c>
      <c r="AI41" s="5">
        <v>0.04</v>
      </c>
      <c r="AJ41" s="267"/>
      <c r="AK41" s="274"/>
      <c r="AL41" s="35"/>
      <c r="AM41" s="5"/>
      <c r="AN41" s="267"/>
      <c r="AO41" s="274"/>
      <c r="AP41" s="35"/>
      <c r="AQ41" s="5"/>
      <c r="AR41" s="267"/>
      <c r="AS41" s="274"/>
    </row>
    <row r="42" spans="2:45" ht="13.5" thickBot="1">
      <c r="B42" s="270"/>
      <c r="C42" s="271"/>
      <c r="D42" s="270"/>
      <c r="E42" s="276"/>
      <c r="F42" s="271"/>
      <c r="G42" s="271"/>
      <c r="H42" s="270"/>
      <c r="I42" s="276"/>
      <c r="J42" s="271"/>
      <c r="K42" s="271"/>
      <c r="L42" s="270"/>
      <c r="M42" s="276"/>
      <c r="N42" s="271"/>
      <c r="O42" s="271"/>
      <c r="P42" s="287"/>
      <c r="Q42" s="276"/>
      <c r="R42" s="272"/>
      <c r="S42" s="271"/>
      <c r="T42" s="287"/>
      <c r="U42" s="276"/>
      <c r="V42" s="272"/>
      <c r="W42" s="271"/>
      <c r="X42" s="287"/>
      <c r="Y42" s="276"/>
      <c r="Z42" s="272"/>
      <c r="AA42" s="271"/>
      <c r="AB42" s="287"/>
      <c r="AC42" s="276"/>
      <c r="AD42" s="272"/>
      <c r="AE42" s="271"/>
      <c r="AF42" s="287"/>
      <c r="AG42" s="276"/>
      <c r="AH42" s="272">
        <v>2551.404796396937</v>
      </c>
      <c r="AI42" s="271">
        <v>0.03714150823362106</v>
      </c>
      <c r="AJ42" s="287"/>
      <c r="AK42" s="276"/>
      <c r="AL42" s="272"/>
      <c r="AM42" s="271"/>
      <c r="AN42" s="287"/>
      <c r="AO42" s="276"/>
      <c r="AP42" s="272"/>
      <c r="AQ42" s="271"/>
      <c r="AR42" s="287"/>
      <c r="AS42" s="276"/>
    </row>
    <row r="43" spans="2:4" ht="13.5" thickTop="1">
      <c r="B43" s="187"/>
      <c r="D43" s="187"/>
    </row>
    <row r="44" spans="2:4" ht="12.75">
      <c r="B44" s="187"/>
      <c r="D44" s="187"/>
    </row>
  </sheetData>
  <sheetProtection/>
  <mergeCells count="22">
    <mergeCell ref="AJ5:AK5"/>
    <mergeCell ref="AL5:AM5"/>
    <mergeCell ref="AR5:AS5"/>
    <mergeCell ref="T5:U5"/>
    <mergeCell ref="V5:W5"/>
    <mergeCell ref="X5:Y5"/>
    <mergeCell ref="Z5:AA5"/>
    <mergeCell ref="AB5:AC5"/>
    <mergeCell ref="AP5:AQ5"/>
    <mergeCell ref="AD5:AE5"/>
    <mergeCell ref="AF5:AG5"/>
    <mergeCell ref="AH5:AI5"/>
    <mergeCell ref="B4:AS4"/>
    <mergeCell ref="B5:C5"/>
    <mergeCell ref="D5:E5"/>
    <mergeCell ref="F5:G5"/>
    <mergeCell ref="H5:I5"/>
    <mergeCell ref="J5:K5"/>
    <mergeCell ref="L5:M5"/>
    <mergeCell ref="N5:O5"/>
    <mergeCell ref="P5:Q5"/>
    <mergeCell ref="R5:S5"/>
  </mergeCells>
  <printOptions/>
  <pageMargins left="0.7" right="0.7" top="0.75" bottom="0.75" header="0.3" footer="0.3"/>
  <pageSetup orientation="portrait" r:id="rId2"/>
  <drawing r:id="rId1"/>
</worksheet>
</file>

<file path=xl/worksheets/sheet11.xml><?xml version="1.0" encoding="utf-8"?>
<worksheet xmlns="http://schemas.openxmlformats.org/spreadsheetml/2006/main" xmlns:r="http://schemas.openxmlformats.org/officeDocument/2006/relationships">
  <sheetPr codeName="Sheet6"/>
  <dimension ref="B1:AK38"/>
  <sheetViews>
    <sheetView showGridLines="0" zoomScalePageLayoutView="0" workbookViewId="0" topLeftCell="A1">
      <selection activeCell="A1" sqref="A1"/>
    </sheetView>
  </sheetViews>
  <sheetFormatPr defaultColWidth="11.421875" defaultRowHeight="12.75"/>
  <cols>
    <col min="1" max="1" width="3.7109375" style="231" customWidth="1"/>
    <col min="2" max="16384" width="11.421875" style="231" customWidth="1"/>
  </cols>
  <sheetData>
    <row r="1" spans="2:12" ht="12.75">
      <c r="B1" s="230" t="s">
        <v>229</v>
      </c>
      <c r="C1" s="231" t="s">
        <v>230</v>
      </c>
      <c r="F1" s="232" t="s">
        <v>233</v>
      </c>
      <c r="L1" s="233"/>
    </row>
    <row r="2" spans="2:13" ht="17.25">
      <c r="B2" s="230" t="s">
        <v>225</v>
      </c>
      <c r="C2" s="231" t="s">
        <v>232</v>
      </c>
      <c r="F2" s="234" t="s">
        <v>168</v>
      </c>
      <c r="L2" s="233"/>
      <c r="M2" s="235" t="s">
        <v>203</v>
      </c>
    </row>
    <row r="3" ht="12.75">
      <c r="M3" s="231" t="s">
        <v>0</v>
      </c>
    </row>
    <row r="4" ht="13.5" thickBot="1"/>
    <row r="5" spans="2:37" ht="14.25" thickBot="1" thickTop="1">
      <c r="B5" s="315" t="s">
        <v>204</v>
      </c>
      <c r="C5" s="316"/>
      <c r="D5" s="316"/>
      <c r="E5" s="316"/>
      <c r="F5" s="316"/>
      <c r="G5" s="316"/>
      <c r="H5" s="316"/>
      <c r="I5" s="316"/>
      <c r="J5" s="316"/>
      <c r="K5" s="316"/>
      <c r="L5" s="316"/>
      <c r="M5" s="316"/>
      <c r="N5" s="317"/>
      <c r="O5" s="317"/>
      <c r="P5" s="317"/>
      <c r="Q5" s="317"/>
      <c r="R5" s="317"/>
      <c r="S5" s="317"/>
      <c r="T5" s="317"/>
      <c r="U5" s="317"/>
      <c r="V5" s="317"/>
      <c r="W5" s="317"/>
      <c r="X5" s="317"/>
      <c r="Y5" s="317"/>
      <c r="Z5" s="317"/>
      <c r="AA5" s="317"/>
      <c r="AB5" s="317"/>
      <c r="AC5" s="317"/>
      <c r="AD5" s="317"/>
      <c r="AE5" s="317"/>
      <c r="AF5" s="317"/>
      <c r="AG5" s="317"/>
      <c r="AH5" s="317"/>
      <c r="AI5" s="316"/>
      <c r="AJ5" s="316"/>
      <c r="AK5" s="318"/>
    </row>
    <row r="6" spans="2:37" ht="16.5" customHeight="1" thickBot="1" thickTop="1">
      <c r="B6" s="321">
        <v>0.001</v>
      </c>
      <c r="C6" s="322"/>
      <c r="D6" s="322"/>
      <c r="E6" s="321">
        <v>0.0015</v>
      </c>
      <c r="F6" s="322"/>
      <c r="G6" s="322"/>
      <c r="H6" s="321">
        <v>0.0025</v>
      </c>
      <c r="I6" s="322"/>
      <c r="J6" s="322"/>
      <c r="K6" s="321">
        <v>0.005</v>
      </c>
      <c r="L6" s="322"/>
      <c r="M6" s="322"/>
      <c r="N6" s="323">
        <v>0.01</v>
      </c>
      <c r="O6" s="324"/>
      <c r="P6" s="324"/>
      <c r="Q6" s="323">
        <v>0.025</v>
      </c>
      <c r="R6" s="324"/>
      <c r="S6" s="324"/>
      <c r="T6" s="323">
        <v>0.05</v>
      </c>
      <c r="U6" s="324"/>
      <c r="V6" s="325"/>
      <c r="W6" s="326">
        <v>0.1</v>
      </c>
      <c r="X6" s="326"/>
      <c r="Y6" s="327"/>
      <c r="Z6" s="328">
        <v>0.2</v>
      </c>
      <c r="AA6" s="329"/>
      <c r="AB6" s="330"/>
      <c r="AC6" s="328">
        <v>0.3</v>
      </c>
      <c r="AD6" s="329"/>
      <c r="AE6" s="330"/>
      <c r="AF6" s="328">
        <v>0.4</v>
      </c>
      <c r="AG6" s="329"/>
      <c r="AH6" s="331"/>
      <c r="AI6" s="319">
        <v>0.5</v>
      </c>
      <c r="AJ6" s="319"/>
      <c r="AK6" s="320"/>
    </row>
    <row r="7" spans="2:37" ht="13.5" thickTop="1">
      <c r="B7" s="244" t="s">
        <v>205</v>
      </c>
      <c r="C7" s="233" t="s">
        <v>206</v>
      </c>
      <c r="D7" s="233" t="s">
        <v>207</v>
      </c>
      <c r="E7" s="244" t="s">
        <v>205</v>
      </c>
      <c r="F7" s="233" t="s">
        <v>206</v>
      </c>
      <c r="G7" s="233" t="s">
        <v>207</v>
      </c>
      <c r="H7" s="244" t="s">
        <v>205</v>
      </c>
      <c r="I7" s="233" t="s">
        <v>206</v>
      </c>
      <c r="J7" s="233" t="s">
        <v>207</v>
      </c>
      <c r="K7" s="244" t="s">
        <v>205</v>
      </c>
      <c r="L7" s="233" t="s">
        <v>206</v>
      </c>
      <c r="M7" s="233" t="s">
        <v>207</v>
      </c>
      <c r="N7" s="244" t="s">
        <v>205</v>
      </c>
      <c r="O7" s="233" t="s">
        <v>206</v>
      </c>
      <c r="P7" s="233" t="s">
        <v>207</v>
      </c>
      <c r="Q7" s="244" t="s">
        <v>205</v>
      </c>
      <c r="R7" s="233" t="s">
        <v>206</v>
      </c>
      <c r="S7" s="233" t="s">
        <v>207</v>
      </c>
      <c r="T7" s="244" t="s">
        <v>205</v>
      </c>
      <c r="U7" s="233" t="s">
        <v>206</v>
      </c>
      <c r="V7" s="233" t="s">
        <v>207</v>
      </c>
      <c r="W7" s="261" t="s">
        <v>205</v>
      </c>
      <c r="X7" s="262" t="s">
        <v>206</v>
      </c>
      <c r="Y7" s="262" t="s">
        <v>207</v>
      </c>
      <c r="Z7" s="261" t="s">
        <v>205</v>
      </c>
      <c r="AA7" s="262" t="s">
        <v>206</v>
      </c>
      <c r="AB7" s="262" t="s">
        <v>207</v>
      </c>
      <c r="AC7" s="261" t="s">
        <v>205</v>
      </c>
      <c r="AD7" s="262" t="s">
        <v>206</v>
      </c>
      <c r="AE7" s="262" t="s">
        <v>207</v>
      </c>
      <c r="AF7" s="261" t="s">
        <v>205</v>
      </c>
      <c r="AG7" s="262" t="s">
        <v>206</v>
      </c>
      <c r="AH7" s="262" t="s">
        <v>207</v>
      </c>
      <c r="AI7" s="261" t="s">
        <v>205</v>
      </c>
      <c r="AJ7" s="262" t="s">
        <v>206</v>
      </c>
      <c r="AK7" s="263" t="s">
        <v>207</v>
      </c>
    </row>
    <row r="8" spans="2:37" ht="13.5" thickBot="1">
      <c r="B8" s="245" t="s">
        <v>6</v>
      </c>
      <c r="C8" s="246" t="s">
        <v>3</v>
      </c>
      <c r="D8" s="246" t="s">
        <v>168</v>
      </c>
      <c r="E8" s="244" t="s">
        <v>6</v>
      </c>
      <c r="F8" s="233" t="s">
        <v>3</v>
      </c>
      <c r="G8" s="233" t="s">
        <v>168</v>
      </c>
      <c r="H8" s="244" t="s">
        <v>6</v>
      </c>
      <c r="I8" s="233" t="s">
        <v>3</v>
      </c>
      <c r="J8" s="233" t="s">
        <v>168</v>
      </c>
      <c r="K8" s="244" t="s">
        <v>6</v>
      </c>
      <c r="L8" s="233" t="s">
        <v>3</v>
      </c>
      <c r="M8" s="233" t="s">
        <v>168</v>
      </c>
      <c r="N8" s="244" t="s">
        <v>6</v>
      </c>
      <c r="O8" s="233" t="s">
        <v>3</v>
      </c>
      <c r="P8" s="233" t="s">
        <v>168</v>
      </c>
      <c r="Q8" s="244" t="s">
        <v>6</v>
      </c>
      <c r="R8" s="233" t="s">
        <v>3</v>
      </c>
      <c r="S8" s="233" t="s">
        <v>168</v>
      </c>
      <c r="T8" s="244" t="s">
        <v>6</v>
      </c>
      <c r="U8" s="233" t="s">
        <v>3</v>
      </c>
      <c r="V8" s="233" t="s">
        <v>168</v>
      </c>
      <c r="W8" s="244" t="s">
        <v>6</v>
      </c>
      <c r="X8" s="233" t="s">
        <v>3</v>
      </c>
      <c r="Y8" s="233" t="s">
        <v>168</v>
      </c>
      <c r="Z8" s="244" t="s">
        <v>6</v>
      </c>
      <c r="AA8" s="233" t="s">
        <v>3</v>
      </c>
      <c r="AB8" s="233" t="s">
        <v>168</v>
      </c>
      <c r="AC8" s="244" t="s">
        <v>6</v>
      </c>
      <c r="AD8" s="233" t="s">
        <v>3</v>
      </c>
      <c r="AE8" s="233" t="s">
        <v>168</v>
      </c>
      <c r="AF8" s="244" t="s">
        <v>6</v>
      </c>
      <c r="AG8" s="233" t="s">
        <v>3</v>
      </c>
      <c r="AH8" s="233" t="s">
        <v>168</v>
      </c>
      <c r="AI8" s="244" t="s">
        <v>6</v>
      </c>
      <c r="AJ8" s="233" t="s">
        <v>3</v>
      </c>
      <c r="AK8" s="247" t="s">
        <v>168</v>
      </c>
    </row>
    <row r="9" spans="2:37" s="156" customFormat="1" ht="13.5" thickTop="1">
      <c r="B9" s="237">
        <v>1000</v>
      </c>
      <c r="C9" s="202">
        <f>H2O_Temperature_p_v(B9,B$6)</f>
        <v>100.0839548388031</v>
      </c>
      <c r="D9" s="34" t="s">
        <v>231</v>
      </c>
      <c r="E9" s="238">
        <v>1000</v>
      </c>
      <c r="F9" s="239">
        <f aca="true" t="shared" si="0" ref="F9:F15">H2O_Temperature_p_v(E9,E$6)</f>
        <v>416.7648522633191</v>
      </c>
      <c r="G9" s="240">
        <f aca="true" t="shared" si="1" ref="G9:G15">H2O_Enthalpy_t_p(F9,E9)</f>
        <v>1882.662112479497</v>
      </c>
      <c r="H9" s="248"/>
      <c r="I9" s="249"/>
      <c r="J9" s="249"/>
      <c r="K9" s="238"/>
      <c r="L9" s="239"/>
      <c r="M9" s="240"/>
      <c r="N9" s="238"/>
      <c r="O9" s="239"/>
      <c r="P9" s="240"/>
      <c r="Q9" s="238"/>
      <c r="R9" s="239"/>
      <c r="S9" s="240"/>
      <c r="T9" s="238"/>
      <c r="U9" s="239"/>
      <c r="V9" s="240"/>
      <c r="W9" s="238"/>
      <c r="X9" s="239"/>
      <c r="Y9" s="240"/>
      <c r="Z9" s="266"/>
      <c r="AA9" s="249"/>
      <c r="AB9" s="249"/>
      <c r="AC9" s="266"/>
      <c r="AD9" s="249"/>
      <c r="AE9" s="249"/>
      <c r="AF9" s="266"/>
      <c r="AG9" s="249"/>
      <c r="AH9" s="249"/>
      <c r="AI9" s="266"/>
      <c r="AJ9" s="249"/>
      <c r="AK9" s="251"/>
    </row>
    <row r="10" spans="2:37" s="156" customFormat="1" ht="12.75">
      <c r="B10" s="237">
        <v>900</v>
      </c>
      <c r="C10" s="202">
        <f>H2O_Temperature_p_v(B10,B$6)</f>
        <v>94.04234981741399</v>
      </c>
      <c r="D10" s="34">
        <f>H2O_Enthalpy_t_p(C10,B10)</f>
        <v>463.2663057398437</v>
      </c>
      <c r="E10" s="237">
        <v>900</v>
      </c>
      <c r="F10" s="202">
        <f t="shared" si="0"/>
        <v>406.07152442144354</v>
      </c>
      <c r="G10" s="34">
        <f t="shared" si="1"/>
        <v>1836.3568834844036</v>
      </c>
      <c r="H10" s="250"/>
      <c r="K10" s="250"/>
      <c r="N10" s="237"/>
      <c r="O10" s="202"/>
      <c r="P10" s="34"/>
      <c r="Q10" s="250"/>
      <c r="T10" s="237"/>
      <c r="U10" s="202"/>
      <c r="V10" s="34"/>
      <c r="W10" s="250"/>
      <c r="Z10" s="264"/>
      <c r="AC10" s="264"/>
      <c r="AF10" s="264"/>
      <c r="AI10" s="264"/>
      <c r="AK10" s="252"/>
    </row>
    <row r="11" spans="2:37" s="156" customFormat="1" ht="12.75">
      <c r="B11" s="237">
        <v>800</v>
      </c>
      <c r="C11" s="202">
        <f aca="true" t="shared" si="2" ref="C11:C28">H2O_Temperature_p_v(B11,B$6)</f>
        <v>87.80866032602904</v>
      </c>
      <c r="D11" s="34">
        <f aca="true" t="shared" si="3" ref="D11:D28">H2O_Enthalpy_t_p(C11,B11)</f>
        <v>430.2021170879324</v>
      </c>
      <c r="E11" s="237">
        <v>800</v>
      </c>
      <c r="F11" s="202">
        <f t="shared" si="0"/>
        <v>395.35083987685493</v>
      </c>
      <c r="G11" s="34">
        <f t="shared" si="1"/>
        <v>1789.0467012795307</v>
      </c>
      <c r="H11" s="250"/>
      <c r="K11" s="237"/>
      <c r="L11" s="202"/>
      <c r="M11" s="34"/>
      <c r="N11" s="237">
        <v>400</v>
      </c>
      <c r="O11" s="202">
        <f aca="true" t="shared" si="4" ref="O11:O26">H2O_Temperature_p_v(N11,N$6)</f>
        <v>704.1491263436047</v>
      </c>
      <c r="P11" s="34">
        <f aca="true" t="shared" si="5" ref="P11:P26">H2O_Enthalpy_t_p(O11,N11)</f>
        <v>3687.5370549384643</v>
      </c>
      <c r="Q11" s="237"/>
      <c r="R11" s="202"/>
      <c r="S11" s="34"/>
      <c r="T11" s="237">
        <v>97</v>
      </c>
      <c r="U11" s="202">
        <f aca="true" t="shared" si="6" ref="U11:U29">H2O_Temperature_p_v(T11,T$6)</f>
        <v>797.8274005417587</v>
      </c>
      <c r="V11" s="34">
        <f>H2O_Enthalpy_t_p(U11,T11)</f>
        <v>4108.048363144961</v>
      </c>
      <c r="W11" s="237"/>
      <c r="X11" s="202"/>
      <c r="Y11" s="34"/>
      <c r="Z11" s="258">
        <v>9.8</v>
      </c>
      <c r="AA11" s="202">
        <f aca="true" t="shared" si="7" ref="AA11:AA20">H2O_Temperature_p_v(Z11,Z$6)</f>
        <v>182.20689941999734</v>
      </c>
      <c r="AB11" s="34">
        <f>H2O_Enthalpy_t_p(AA11,Z11)</f>
        <v>2783.630398160813</v>
      </c>
      <c r="AC11" s="258" t="s">
        <v>0</v>
      </c>
      <c r="AF11" s="258" t="s">
        <v>0</v>
      </c>
      <c r="AI11" s="258" t="s">
        <v>0</v>
      </c>
      <c r="AK11" s="252"/>
    </row>
    <row r="12" spans="2:37" s="156" customFormat="1" ht="12.75">
      <c r="B12" s="237">
        <v>700</v>
      </c>
      <c r="C12" s="202">
        <f t="shared" si="2"/>
        <v>81.350010727793</v>
      </c>
      <c r="D12" s="34">
        <f t="shared" si="3"/>
        <v>396.06633863235027</v>
      </c>
      <c r="E12" s="237">
        <v>700</v>
      </c>
      <c r="F12" s="202">
        <f t="shared" si="0"/>
        <v>384.61237412932996</v>
      </c>
      <c r="G12" s="34">
        <f t="shared" si="1"/>
        <v>1741.2292420589936</v>
      </c>
      <c r="H12" s="250"/>
      <c r="K12" s="237">
        <v>800</v>
      </c>
      <c r="L12" s="202">
        <f aca="true" t="shared" si="8" ref="L12:L25">H2O_Temperature_p_v(K12,K$6)</f>
        <v>748.1815376417264</v>
      </c>
      <c r="M12" s="34">
        <f aca="true" t="shared" si="9" ref="M12:M25">H2O_Enthalpy_t_p(L12,K12)</f>
        <v>3610.0626754577333</v>
      </c>
      <c r="N12" s="237">
        <v>300</v>
      </c>
      <c r="O12" s="202">
        <f t="shared" si="4"/>
        <v>543.9510813555344</v>
      </c>
      <c r="P12" s="34">
        <f t="shared" si="5"/>
        <v>3255.9124680504065</v>
      </c>
      <c r="Q12" s="237">
        <v>191</v>
      </c>
      <c r="R12" s="202">
        <f aca="true" t="shared" si="10" ref="R12:R26">H2O_Temperature_p_v(Q12,Q$6)</f>
        <v>799.6581061589542</v>
      </c>
      <c r="S12" s="34">
        <f aca="true" t="shared" si="11" ref="S12:S18">H2O_Enthalpy_t_p(R12,Q12)</f>
        <v>4068.5978087010712</v>
      </c>
      <c r="T12" s="237">
        <v>95</v>
      </c>
      <c r="U12" s="202">
        <f t="shared" si="6"/>
        <v>777.2900136795755</v>
      </c>
      <c r="V12" s="34">
        <f aca="true" t="shared" si="12" ref="V12:V29">H2O_Enthalpy_t_p(U12,T12)</f>
        <v>4058.5971714589355</v>
      </c>
      <c r="W12" s="256">
        <v>49</v>
      </c>
      <c r="X12" s="202">
        <f aca="true" t="shared" si="13" ref="X12:X28">H2O_Temperature_p_v(W12,W$6)</f>
        <v>798.8385624238612</v>
      </c>
      <c r="Y12" s="34">
        <f aca="true" t="shared" si="14" ref="Y12:Y28">H2O_Enthalpy_t_p(X12,W12)</f>
        <v>4133.034161151832</v>
      </c>
      <c r="Z12" s="258">
        <v>10</v>
      </c>
      <c r="AA12" s="202">
        <f t="shared" si="7"/>
        <v>189.62032244088033</v>
      </c>
      <c r="AB12" s="34">
        <f aca="true" t="shared" si="15" ref="AB12:AB20">H2O_Enthalpy_t_p(AA12,Z12)</f>
        <v>2801.038827187038</v>
      </c>
      <c r="AC12" s="258">
        <v>6.4</v>
      </c>
      <c r="AD12" s="202">
        <f aca="true" t="shared" si="16" ref="AD12:AD20">H2O_Temperature_p_v(AC12,AC$6)</f>
        <v>165.04438086585532</v>
      </c>
      <c r="AE12" s="34">
        <f aca="true" t="shared" si="17" ref="AE12:AE20">H2O_Enthalpy_t_p(AD12,AC12)</f>
        <v>2767.011009204453</v>
      </c>
      <c r="AF12" s="258">
        <v>4.7</v>
      </c>
      <c r="AG12" s="202">
        <f aca="true" t="shared" si="18" ref="AG12:AG20">H2O_Temperature_p_v(AF12,AF$6)</f>
        <v>152.00371580579497</v>
      </c>
      <c r="AH12" s="34">
        <f aca="true" t="shared" si="19" ref="AH12:AH20">H2O_Enthalpy_t_p(AG12,AF12)</f>
        <v>2750.5138358138865</v>
      </c>
      <c r="AI12" s="258">
        <v>3.7</v>
      </c>
      <c r="AJ12" s="202">
        <f aca="true" t="shared" si="20" ref="AJ12:AJ20">H2O_Temperature_p_v(AI12,AI$6)</f>
        <v>142.68809860972186</v>
      </c>
      <c r="AK12" s="243">
        <f aca="true" t="shared" si="21" ref="AK12:AK20">H2O_Enthalpy_t_p(AJ12,AI12)</f>
        <v>2738.284116208194</v>
      </c>
    </row>
    <row r="13" spans="2:37" s="156" customFormat="1" ht="12.75">
      <c r="B13" s="237">
        <v>600</v>
      </c>
      <c r="C13" s="202">
        <f t="shared" si="2"/>
        <v>74.60783633914428</v>
      </c>
      <c r="D13" s="34">
        <f t="shared" si="3"/>
        <v>360.602618215395</v>
      </c>
      <c r="E13" s="237">
        <v>600</v>
      </c>
      <c r="F13" s="202">
        <f t="shared" si="0"/>
        <v>373.85796548572137</v>
      </c>
      <c r="G13" s="34">
        <f t="shared" si="1"/>
        <v>1693.1746743616393</v>
      </c>
      <c r="H13" s="250"/>
      <c r="K13" s="237">
        <v>700</v>
      </c>
      <c r="L13" s="202">
        <f t="shared" si="8"/>
        <v>678.1140948790433</v>
      </c>
      <c r="M13" s="34">
        <f t="shared" si="9"/>
        <v>3402.785234684111</v>
      </c>
      <c r="N13" s="237">
        <v>290</v>
      </c>
      <c r="O13" s="202">
        <f t="shared" si="4"/>
        <v>528.717755214645</v>
      </c>
      <c r="P13" s="34">
        <f t="shared" si="5"/>
        <v>3213.696035053206</v>
      </c>
      <c r="Q13" s="237">
        <v>190</v>
      </c>
      <c r="R13" s="202">
        <f t="shared" si="10"/>
        <v>794.7647860422588</v>
      </c>
      <c r="S13" s="34">
        <f t="shared" si="11"/>
        <v>4056.4036338223536</v>
      </c>
      <c r="T13" s="237">
        <v>90</v>
      </c>
      <c r="U13" s="202">
        <f t="shared" si="6"/>
        <v>726.1534741113954</v>
      </c>
      <c r="V13" s="34">
        <f t="shared" si="12"/>
        <v>3936.476851032883</v>
      </c>
      <c r="W13" s="256">
        <v>48</v>
      </c>
      <c r="X13" s="202">
        <f t="shared" si="13"/>
        <v>777.7535563763817</v>
      </c>
      <c r="Y13" s="34">
        <f t="shared" si="14"/>
        <v>4083.1334389681233</v>
      </c>
      <c r="Z13" s="258">
        <v>12</v>
      </c>
      <c r="AA13" s="202">
        <f t="shared" si="7"/>
        <v>267.4054040501196</v>
      </c>
      <c r="AB13" s="34">
        <f t="shared" si="15"/>
        <v>2974.9398132694246</v>
      </c>
      <c r="AC13" s="258">
        <v>7</v>
      </c>
      <c r="AD13" s="202">
        <f t="shared" si="16"/>
        <v>200.10859027396424</v>
      </c>
      <c r="AE13" s="34">
        <f t="shared" si="17"/>
        <v>2844.470983112857</v>
      </c>
      <c r="AF13" s="258">
        <v>5</v>
      </c>
      <c r="AG13" s="202">
        <f t="shared" si="18"/>
        <v>175.65843863079357</v>
      </c>
      <c r="AH13" s="34">
        <f t="shared" si="19"/>
        <v>2801.744813518233</v>
      </c>
      <c r="AI13" s="258">
        <v>4</v>
      </c>
      <c r="AJ13" s="202">
        <f t="shared" si="20"/>
        <v>172.6938096874111</v>
      </c>
      <c r="AK13" s="243">
        <f t="shared" si="21"/>
        <v>2801.9906471669424</v>
      </c>
    </row>
    <row r="14" spans="2:37" s="156" customFormat="1" ht="12.75">
      <c r="B14" s="237">
        <v>500</v>
      </c>
      <c r="C14" s="202">
        <f t="shared" si="2"/>
        <v>67.49883210574842</v>
      </c>
      <c r="D14" s="34">
        <f t="shared" si="3"/>
        <v>323.4471482743015</v>
      </c>
      <c r="E14" s="237">
        <v>500</v>
      </c>
      <c r="F14" s="202">
        <f t="shared" si="0"/>
        <v>363.06890922093567</v>
      </c>
      <c r="G14" s="34">
        <f t="shared" si="1"/>
        <v>1649.7984116302234</v>
      </c>
      <c r="H14" s="250"/>
      <c r="K14" s="237">
        <v>600</v>
      </c>
      <c r="L14" s="202">
        <f t="shared" si="8"/>
        <v>610.2293735206102</v>
      </c>
      <c r="M14" s="34">
        <f t="shared" si="9"/>
        <v>3197.722918174985</v>
      </c>
      <c r="N14" s="237">
        <v>280</v>
      </c>
      <c r="O14" s="202">
        <f t="shared" si="4"/>
        <v>513.6481391899272</v>
      </c>
      <c r="P14" s="34">
        <f t="shared" si="5"/>
        <v>3171.5186730222126</v>
      </c>
      <c r="Q14" s="237">
        <v>180</v>
      </c>
      <c r="R14" s="202">
        <f t="shared" si="10"/>
        <v>746.085646361387</v>
      </c>
      <c r="S14" s="34">
        <f t="shared" si="11"/>
        <v>3935.7200911602126</v>
      </c>
      <c r="T14" s="237">
        <v>68</v>
      </c>
      <c r="U14" s="202">
        <f t="shared" si="6"/>
        <v>505.2133771716933</v>
      </c>
      <c r="V14" s="34">
        <f t="shared" si="12"/>
        <v>3425.337522592934</v>
      </c>
      <c r="W14" s="256">
        <v>46</v>
      </c>
      <c r="X14" s="202">
        <f t="shared" si="13"/>
        <v>735.6655964433962</v>
      </c>
      <c r="Y14" s="34">
        <f t="shared" si="14"/>
        <v>3984.306449462991</v>
      </c>
      <c r="Z14" s="258">
        <v>14</v>
      </c>
      <c r="AA14" s="202">
        <f t="shared" si="7"/>
        <v>349.33400883820957</v>
      </c>
      <c r="AB14" s="34">
        <f t="shared" si="15"/>
        <v>3149.270517413845</v>
      </c>
      <c r="AC14" s="258">
        <v>8</v>
      </c>
      <c r="AD14" s="202">
        <f t="shared" si="16"/>
        <v>260.83086071395473</v>
      </c>
      <c r="AE14" s="34">
        <f t="shared" si="17"/>
        <v>2973.840465438247</v>
      </c>
      <c r="AF14" s="258">
        <v>6</v>
      </c>
      <c r="AG14" s="202">
        <f t="shared" si="18"/>
        <v>257.4467239517313</v>
      </c>
      <c r="AH14" s="34">
        <f t="shared" si="19"/>
        <v>2973.2867901765144</v>
      </c>
      <c r="AI14" s="258">
        <v>5</v>
      </c>
      <c r="AJ14" s="202">
        <f t="shared" si="20"/>
        <v>276.43964289930796</v>
      </c>
      <c r="AK14" s="243">
        <f t="shared" si="21"/>
        <v>3016.02280193549</v>
      </c>
    </row>
    <row r="15" spans="2:37" s="156" customFormat="1" ht="12.75">
      <c r="B15" s="237">
        <v>400</v>
      </c>
      <c r="C15" s="202">
        <f t="shared" si="2"/>
        <v>59.91161965621501</v>
      </c>
      <c r="D15" s="34">
        <f t="shared" si="3"/>
        <v>284.1115815763361</v>
      </c>
      <c r="E15" s="237">
        <v>400</v>
      </c>
      <c r="F15" s="202">
        <f t="shared" si="0"/>
        <v>352.1952512254228</v>
      </c>
      <c r="G15" s="34">
        <f t="shared" si="1"/>
        <v>1603.3274972668514</v>
      </c>
      <c r="H15" s="237">
        <v>1000</v>
      </c>
      <c r="I15" s="202">
        <f aca="true" t="shared" si="22" ref="I15:I27">H2O_Temperature_p_v(H15,H$6)</f>
        <v>580.7583843450119</v>
      </c>
      <c r="J15" s="34">
        <f>H2O_Enthalpy_t_p(I15,H15)</f>
        <v>2758.4698801693603</v>
      </c>
      <c r="K15" s="237">
        <v>500</v>
      </c>
      <c r="L15" s="202">
        <f t="shared" si="8"/>
        <v>544.9352362372266</v>
      </c>
      <c r="M15" s="34">
        <f t="shared" si="9"/>
        <v>2995.0232188391196</v>
      </c>
      <c r="N15" s="237">
        <v>270</v>
      </c>
      <c r="O15" s="202">
        <f t="shared" si="4"/>
        <v>498.75051068259984</v>
      </c>
      <c r="P15" s="34">
        <f t="shared" si="5"/>
        <v>3129.333992833125</v>
      </c>
      <c r="Q15" s="237">
        <v>170</v>
      </c>
      <c r="R15" s="202">
        <f t="shared" si="10"/>
        <v>697.8841293603717</v>
      </c>
      <c r="S15" s="34">
        <f t="shared" si="11"/>
        <v>3817.373009855792</v>
      </c>
      <c r="T15" s="256">
        <v>66</v>
      </c>
      <c r="U15" s="202">
        <f t="shared" si="6"/>
        <v>485.56029213247155</v>
      </c>
      <c r="V15" s="34">
        <f t="shared" si="12"/>
        <v>3380.7972167491193</v>
      </c>
      <c r="W15" s="256">
        <v>44</v>
      </c>
      <c r="X15" s="202">
        <f t="shared" si="13"/>
        <v>693.6951386269453</v>
      </c>
      <c r="Y15" s="34">
        <f t="shared" si="14"/>
        <v>3886.822598891297</v>
      </c>
      <c r="Z15" s="258">
        <v>16</v>
      </c>
      <c r="AA15" s="202">
        <f t="shared" si="7"/>
        <v>432.97478685207864</v>
      </c>
      <c r="AB15" s="34">
        <f t="shared" si="15"/>
        <v>3326.226061457665</v>
      </c>
      <c r="AC15" s="258">
        <v>9</v>
      </c>
      <c r="AD15" s="202">
        <f t="shared" si="16"/>
        <v>323.2311457926585</v>
      </c>
      <c r="AE15" s="34">
        <f t="shared" si="17"/>
        <v>3103.975642107508</v>
      </c>
      <c r="AF15" s="258">
        <v>7</v>
      </c>
      <c r="AG15" s="202">
        <f t="shared" si="18"/>
        <v>341.6375336247047</v>
      </c>
      <c r="AH15" s="34">
        <f t="shared" si="19"/>
        <v>3146.8410966252886</v>
      </c>
      <c r="AI15" s="258">
        <v>6</v>
      </c>
      <c r="AJ15" s="202">
        <f t="shared" si="20"/>
        <v>382.70290214499516</v>
      </c>
      <c r="AK15" s="243">
        <f t="shared" si="21"/>
        <v>3234.378481861409</v>
      </c>
    </row>
    <row r="16" spans="2:37" s="156" customFormat="1" ht="12.75">
      <c r="B16" s="237">
        <v>300</v>
      </c>
      <c r="C16" s="202">
        <f t="shared" si="2"/>
        <v>51.57548918219629</v>
      </c>
      <c r="D16" s="34">
        <f t="shared" si="3"/>
        <v>241.43759284132</v>
      </c>
      <c r="E16" s="237">
        <v>300</v>
      </c>
      <c r="F16" s="202"/>
      <c r="G16" s="34"/>
      <c r="H16" s="237">
        <v>900</v>
      </c>
      <c r="I16" s="202">
        <f t="shared" si="22"/>
        <v>554.2569497505455</v>
      </c>
      <c r="J16" s="34">
        <f aca="true" t="shared" si="23" ref="J16:J27">H2O_Enthalpy_t_p(I16,H16)</f>
        <v>2667.2712539921927</v>
      </c>
      <c r="K16" s="237">
        <v>400</v>
      </c>
      <c r="L16" s="202">
        <f t="shared" si="8"/>
        <v>421.1827525439435</v>
      </c>
      <c r="M16" s="34">
        <f t="shared" si="9"/>
        <v>2160.311147567342</v>
      </c>
      <c r="N16" s="237">
        <v>260</v>
      </c>
      <c r="O16" s="202">
        <f t="shared" si="4"/>
        <v>484.0361774889758</v>
      </c>
      <c r="P16" s="34">
        <f t="shared" si="5"/>
        <v>3087.079697710717</v>
      </c>
      <c r="Q16" s="237">
        <v>160</v>
      </c>
      <c r="R16" s="202">
        <f t="shared" si="10"/>
        <v>650.1832755955747</v>
      </c>
      <c r="S16" s="34">
        <f t="shared" si="11"/>
        <v>3701.3661371023545</v>
      </c>
      <c r="T16" s="237">
        <v>64</v>
      </c>
      <c r="U16" s="202">
        <f t="shared" si="6"/>
        <v>466.01411621830744</v>
      </c>
      <c r="V16" s="34">
        <f t="shared" si="12"/>
        <v>3336.481228104143</v>
      </c>
      <c r="W16" s="256">
        <v>42</v>
      </c>
      <c r="X16" s="202">
        <f t="shared" si="13"/>
        <v>651.8371583663705</v>
      </c>
      <c r="Y16" s="34">
        <f t="shared" si="14"/>
        <v>3790.6886511200078</v>
      </c>
      <c r="Z16" s="258">
        <v>18</v>
      </c>
      <c r="AA16" s="202">
        <f t="shared" si="7"/>
        <v>517.342365736336</v>
      </c>
      <c r="AB16" s="34">
        <f t="shared" si="15"/>
        <v>3507.5240571488334</v>
      </c>
      <c r="AC16" s="258">
        <v>10</v>
      </c>
      <c r="AD16" s="202">
        <f t="shared" si="16"/>
        <v>386.46020039028383</v>
      </c>
      <c r="AE16" s="34">
        <f t="shared" si="17"/>
        <v>3235.7139250474347</v>
      </c>
      <c r="AF16" s="258">
        <v>8</v>
      </c>
      <c r="AG16" s="202">
        <f t="shared" si="18"/>
        <v>426.7381719135541</v>
      </c>
      <c r="AH16" s="34">
        <f t="shared" si="19"/>
        <v>3323.9880903596263</v>
      </c>
      <c r="AI16" s="258">
        <v>7</v>
      </c>
      <c r="AJ16" s="202">
        <f t="shared" si="20"/>
        <v>489.72224456401943</v>
      </c>
      <c r="AK16" s="243">
        <f t="shared" si="21"/>
        <v>3459.484745082068</v>
      </c>
    </row>
    <row r="17" spans="2:37" s="156" customFormat="1" ht="12.75">
      <c r="B17" s="237">
        <v>200</v>
      </c>
      <c r="C17" s="202">
        <f t="shared" si="2"/>
        <v>42.086658006841844</v>
      </c>
      <c r="D17" s="34">
        <f t="shared" si="3"/>
        <v>193.68770408099832</v>
      </c>
      <c r="E17" s="237">
        <v>200</v>
      </c>
      <c r="F17" s="202"/>
      <c r="G17" s="34"/>
      <c r="H17" s="237">
        <v>800</v>
      </c>
      <c r="I17" s="202">
        <f t="shared" si="22"/>
        <v>528.1963542575402</v>
      </c>
      <c r="J17" s="34">
        <f t="shared" si="23"/>
        <v>2575.415450077373</v>
      </c>
      <c r="K17" s="237">
        <v>300</v>
      </c>
      <c r="L17" s="202">
        <f t="shared" si="8"/>
        <v>420.9554739833535</v>
      </c>
      <c r="M17" s="34">
        <f t="shared" si="9"/>
        <v>2570.4435962582165</v>
      </c>
      <c r="N17" s="237">
        <v>250</v>
      </c>
      <c r="O17" s="202">
        <f t="shared" si="4"/>
        <v>469.5157443358381</v>
      </c>
      <c r="P17" s="34">
        <f t="shared" si="5"/>
        <v>3044.649547595411</v>
      </c>
      <c r="Q17" s="256">
        <v>150</v>
      </c>
      <c r="R17" s="202">
        <f t="shared" si="10"/>
        <v>603.0269731845914</v>
      </c>
      <c r="S17" s="34">
        <f t="shared" si="11"/>
        <v>3587.6169424768746</v>
      </c>
      <c r="T17" s="256">
        <v>62</v>
      </c>
      <c r="U17" s="202">
        <f t="shared" si="6"/>
        <v>446.60510987585747</v>
      </c>
      <c r="V17" s="34">
        <f t="shared" si="12"/>
        <v>3292.3783016239186</v>
      </c>
      <c r="W17" s="256">
        <v>40</v>
      </c>
      <c r="X17" s="202">
        <f t="shared" si="13"/>
        <v>610.1055941981634</v>
      </c>
      <c r="Y17" s="34">
        <f t="shared" si="14"/>
        <v>3695.938376952215</v>
      </c>
      <c r="Z17" s="258">
        <v>20</v>
      </c>
      <c r="AA17" s="202">
        <f t="shared" si="7"/>
        <v>602.0956432335984</v>
      </c>
      <c r="AB17" s="34">
        <f t="shared" si="15"/>
        <v>3693.915865794954</v>
      </c>
      <c r="AC17" s="258">
        <v>12</v>
      </c>
      <c r="AD17" s="202">
        <f t="shared" si="16"/>
        <v>513.9425417146757</v>
      </c>
      <c r="AE17" s="34">
        <f t="shared" si="17"/>
        <v>3506.38314451655</v>
      </c>
      <c r="AF17" s="258">
        <v>9</v>
      </c>
      <c r="AG17" s="202">
        <f t="shared" si="18"/>
        <v>512.2150517686645</v>
      </c>
      <c r="AH17" s="34">
        <f t="shared" si="19"/>
        <v>3505.797176484508</v>
      </c>
      <c r="AI17" s="258">
        <v>8</v>
      </c>
      <c r="AJ17" s="202">
        <f t="shared" si="20"/>
        <v>597.0481607017548</v>
      </c>
      <c r="AK17" s="243">
        <f t="shared" si="21"/>
        <v>3692.5131150511643</v>
      </c>
    </row>
    <row r="18" spans="2:37" s="156" customFormat="1" ht="12.75">
      <c r="B18" s="237">
        <v>100</v>
      </c>
      <c r="C18" s="202">
        <f t="shared" si="2"/>
        <v>30.335756688482604</v>
      </c>
      <c r="D18" s="34">
        <f t="shared" si="3"/>
        <v>136.13704143280668</v>
      </c>
      <c r="E18" s="237">
        <v>150</v>
      </c>
      <c r="F18" s="202"/>
      <c r="G18" s="34"/>
      <c r="H18" s="237">
        <v>700</v>
      </c>
      <c r="I18" s="202">
        <f t="shared" si="22"/>
        <v>502.33585197905074</v>
      </c>
      <c r="J18" s="34">
        <f t="shared" si="23"/>
        <v>2483.17409935014</v>
      </c>
      <c r="K18" s="237">
        <v>290</v>
      </c>
      <c r="L18" s="202">
        <f t="shared" si="8"/>
        <v>415.1190066919685</v>
      </c>
      <c r="M18" s="34">
        <f t="shared" si="9"/>
        <v>2546.300323962085</v>
      </c>
      <c r="N18" s="237">
        <v>240</v>
      </c>
      <c r="O18" s="202">
        <f t="shared" si="4"/>
        <v>455.2086805289779</v>
      </c>
      <c r="P18" s="34">
        <f t="shared" si="5"/>
        <v>3001.9222291697693</v>
      </c>
      <c r="Q18" s="237">
        <v>145</v>
      </c>
      <c r="R18" s="202">
        <f t="shared" si="10"/>
        <v>579.6775130929921</v>
      </c>
      <c r="S18" s="34">
        <f t="shared" si="11"/>
        <v>3531.531343743342</v>
      </c>
      <c r="T18" s="237">
        <v>60</v>
      </c>
      <c r="U18" s="202">
        <f t="shared" si="6"/>
        <v>427.3458593597295</v>
      </c>
      <c r="V18" s="34">
        <f t="shared" si="12"/>
        <v>3248.4170212302633</v>
      </c>
      <c r="W18" s="256">
        <v>38</v>
      </c>
      <c r="X18" s="202">
        <f t="shared" si="13"/>
        <v>568.5096985782852</v>
      </c>
      <c r="Y18" s="34">
        <f t="shared" si="14"/>
        <v>3602.5682585044133</v>
      </c>
      <c r="Z18" s="258">
        <v>22</v>
      </c>
      <c r="AA18" s="202">
        <f t="shared" si="7"/>
        <v>687.155135280484</v>
      </c>
      <c r="AB18" s="34">
        <f t="shared" si="15"/>
        <v>3885.6719280357165</v>
      </c>
      <c r="AC18" s="258">
        <v>14</v>
      </c>
      <c r="AD18" s="202">
        <f t="shared" si="16"/>
        <v>642.0814616017359</v>
      </c>
      <c r="AE18" s="34">
        <f t="shared" si="17"/>
        <v>3788.528684825587</v>
      </c>
      <c r="AF18" s="258">
        <v>10</v>
      </c>
      <c r="AG18" s="202">
        <f t="shared" si="18"/>
        <v>597.9028408817843</v>
      </c>
      <c r="AH18" s="34">
        <f t="shared" si="19"/>
        <v>3692.7570928378395</v>
      </c>
      <c r="AI18" s="258">
        <v>9</v>
      </c>
      <c r="AJ18" s="202">
        <f t="shared" si="20"/>
        <v>704.5763863863099</v>
      </c>
      <c r="AK18" s="243">
        <f t="shared" si="21"/>
        <v>3933.7314738417203</v>
      </c>
    </row>
    <row r="19" spans="2:37" s="156" customFormat="1" ht="12.75">
      <c r="B19" s="237">
        <v>80</v>
      </c>
      <c r="C19" s="202">
        <f t="shared" si="2"/>
        <v>27.449274856613897</v>
      </c>
      <c r="D19" s="34">
        <f t="shared" si="3"/>
        <v>122.32753186294038</v>
      </c>
      <c r="E19" s="237">
        <v>125</v>
      </c>
      <c r="F19" s="202"/>
      <c r="G19" s="34"/>
      <c r="H19" s="237">
        <v>600</v>
      </c>
      <c r="I19" s="202">
        <f t="shared" si="22"/>
        <v>476.45457345162947</v>
      </c>
      <c r="J19" s="34">
        <f t="shared" si="23"/>
        <v>2391.2555851050374</v>
      </c>
      <c r="K19" s="237">
        <v>280</v>
      </c>
      <c r="L19" s="202">
        <f t="shared" si="8"/>
        <v>409.318973148836</v>
      </c>
      <c r="M19" s="34">
        <f t="shared" si="9"/>
        <v>2521.7828352082356</v>
      </c>
      <c r="N19" s="237">
        <v>230</v>
      </c>
      <c r="O19" s="202">
        <f t="shared" si="4"/>
        <v>441.1466282985921</v>
      </c>
      <c r="P19" s="34">
        <f t="shared" si="5"/>
        <v>2958.7800682537177</v>
      </c>
      <c r="Q19" s="237">
        <v>140</v>
      </c>
      <c r="R19" s="202">
        <f t="shared" si="10"/>
        <v>556.5005132496882</v>
      </c>
      <c r="S19" s="34">
        <f aca="true" t="shared" si="24" ref="S19:S26">H2O_Enthalpy_t_p(R19,Q19)</f>
        <v>3475.9211962259487</v>
      </c>
      <c r="T19" s="256">
        <v>58</v>
      </c>
      <c r="U19" s="202">
        <f t="shared" si="6"/>
        <v>408.2684735006619</v>
      </c>
      <c r="V19" s="34">
        <f t="shared" si="12"/>
        <v>3204.5542260482443</v>
      </c>
      <c r="W19" s="256">
        <v>36</v>
      </c>
      <c r="X19" s="202">
        <f t="shared" si="13"/>
        <v>527.064196655785</v>
      </c>
      <c r="Y19" s="34">
        <f t="shared" si="14"/>
        <v>3510.546495450877</v>
      </c>
      <c r="Z19" s="258">
        <v>24</v>
      </c>
      <c r="AA19" s="202">
        <f t="shared" si="7"/>
        <v>772.4722802193309</v>
      </c>
      <c r="AB19" s="34">
        <f t="shared" si="15"/>
        <v>4082.682240391685</v>
      </c>
      <c r="AC19" s="258">
        <v>16</v>
      </c>
      <c r="AD19" s="202">
        <f t="shared" si="16"/>
        <v>770.6489270855919</v>
      </c>
      <c r="AE19" s="34">
        <f t="shared" si="17"/>
        <v>4082.47030671916</v>
      </c>
      <c r="AF19" s="258">
        <v>12</v>
      </c>
      <c r="AG19" s="202">
        <f t="shared" si="18"/>
        <v>769.7249341040628</v>
      </c>
      <c r="AH19" s="34">
        <f t="shared" si="19"/>
        <v>4082.3525199065484</v>
      </c>
      <c r="AI19" s="258">
        <v>9.5</v>
      </c>
      <c r="AJ19" s="202">
        <f t="shared" si="20"/>
        <v>758.3985437901468</v>
      </c>
      <c r="AK19" s="243">
        <f t="shared" si="21"/>
        <v>4057.328951561188</v>
      </c>
    </row>
    <row r="20" spans="2:37" s="156" customFormat="1" ht="12.75">
      <c r="B20" s="237">
        <v>60</v>
      </c>
      <c r="C20" s="202">
        <f t="shared" si="2"/>
        <v>24.213985108379177</v>
      </c>
      <c r="D20" s="34">
        <f t="shared" si="3"/>
        <v>107.03309073529977</v>
      </c>
      <c r="E20" s="237">
        <v>115</v>
      </c>
      <c r="F20" s="202"/>
      <c r="G20" s="34"/>
      <c r="H20" s="237">
        <v>500</v>
      </c>
      <c r="I20" s="202">
        <f t="shared" si="22"/>
        <v>450.3271800118904</v>
      </c>
      <c r="J20" s="34">
        <f t="shared" si="23"/>
        <v>2296.3055318519077</v>
      </c>
      <c r="K20" s="237">
        <v>270</v>
      </c>
      <c r="L20" s="202">
        <f t="shared" si="8"/>
        <v>403.5556792151974</v>
      </c>
      <c r="M20" s="34">
        <f t="shared" si="9"/>
        <v>2496.96808788457</v>
      </c>
      <c r="N20" s="237">
        <v>220</v>
      </c>
      <c r="O20" s="202">
        <f t="shared" si="4"/>
        <v>427.35922667785906</v>
      </c>
      <c r="P20" s="34">
        <f t="shared" si="5"/>
        <v>2915.0582823362947</v>
      </c>
      <c r="Q20" s="237">
        <v>120</v>
      </c>
      <c r="R20" s="202">
        <f t="shared" si="10"/>
        <v>466.01363532347216</v>
      </c>
      <c r="S20" s="34">
        <f t="shared" si="24"/>
        <v>3256.989824314569</v>
      </c>
      <c r="T20" s="237">
        <v>56</v>
      </c>
      <c r="U20" s="202">
        <f t="shared" si="6"/>
        <v>389.40587259695565</v>
      </c>
      <c r="V20" s="34">
        <f t="shared" si="12"/>
        <v>3160.729847250611</v>
      </c>
      <c r="W20" s="256">
        <v>34</v>
      </c>
      <c r="X20" s="202">
        <f t="shared" si="13"/>
        <v>485.7947217095733</v>
      </c>
      <c r="Y20" s="34">
        <f t="shared" si="14"/>
        <v>3419.8008999084727</v>
      </c>
      <c r="Z20" s="258">
        <v>24.6</v>
      </c>
      <c r="AA20" s="202">
        <f t="shared" si="7"/>
        <v>798.1115267909162</v>
      </c>
      <c r="AB20" s="34">
        <f t="shared" si="15"/>
        <v>4142.7660200555065</v>
      </c>
      <c r="AC20" s="258">
        <v>16.4</v>
      </c>
      <c r="AD20" s="202">
        <f t="shared" si="16"/>
        <v>796.4029807153389</v>
      </c>
      <c r="AE20" s="34">
        <f t="shared" si="17"/>
        <v>4142.608387747999</v>
      </c>
      <c r="AF20" s="258">
        <v>12.3</v>
      </c>
      <c r="AG20" s="202">
        <f t="shared" si="18"/>
        <v>795.5494179539443</v>
      </c>
      <c r="AH20" s="34">
        <f t="shared" si="19"/>
        <v>4142.546535627617</v>
      </c>
      <c r="AI20" s="258">
        <v>9.8</v>
      </c>
      <c r="AJ20" s="202">
        <f t="shared" si="20"/>
        <v>790.7185520543331</v>
      </c>
      <c r="AK20" s="243">
        <f t="shared" si="21"/>
        <v>4132.430147171203</v>
      </c>
    </row>
    <row r="21" spans="2:37" s="156" customFormat="1" ht="12.75">
      <c r="B21" s="237">
        <v>40</v>
      </c>
      <c r="C21" s="202">
        <f t="shared" si="2"/>
        <v>20.451025749241353</v>
      </c>
      <c r="D21" s="34">
        <f t="shared" si="3"/>
        <v>89.49765032513851</v>
      </c>
      <c r="E21" s="237">
        <v>114</v>
      </c>
      <c r="F21" s="202"/>
      <c r="G21" s="34"/>
      <c r="H21" s="237">
        <v>400</v>
      </c>
      <c r="I21" s="202">
        <f t="shared" si="22"/>
        <v>423.7065032209297</v>
      </c>
      <c r="J21" s="34">
        <f t="shared" si="23"/>
        <v>2191.9934226040623</v>
      </c>
      <c r="K21" s="237">
        <v>260</v>
      </c>
      <c r="L21" s="202">
        <f t="shared" si="8"/>
        <v>397.8289334230385</v>
      </c>
      <c r="M21" s="34">
        <f t="shared" si="9"/>
        <v>2471.9138168226477</v>
      </c>
      <c r="N21" s="237">
        <v>210</v>
      </c>
      <c r="O21" s="202">
        <f t="shared" si="4"/>
        <v>413.8834957490036</v>
      </c>
      <c r="P21" s="34">
        <f t="shared" si="5"/>
        <v>2870.6148011122773</v>
      </c>
      <c r="Q21" s="237">
        <v>100</v>
      </c>
      <c r="R21" s="202">
        <f t="shared" si="10"/>
        <v>380.9608318557582</v>
      </c>
      <c r="S21" s="34">
        <f t="shared" si="24"/>
        <v>3038.9163561145333</v>
      </c>
      <c r="T21" s="256">
        <v>54</v>
      </c>
      <c r="U21" s="202">
        <f t="shared" si="6"/>
        <v>370.7985160236574</v>
      </c>
      <c r="V21" s="34">
        <f t="shared" si="12"/>
        <v>3116.8849466386805</v>
      </c>
      <c r="W21" s="256">
        <v>32</v>
      </c>
      <c r="X21" s="202">
        <f t="shared" si="13"/>
        <v>444.7475849869945</v>
      </c>
      <c r="Y21" s="34">
        <f t="shared" si="14"/>
        <v>3330.2024007801883</v>
      </c>
      <c r="Z21" s="250"/>
      <c r="AC21" s="250"/>
      <c r="AF21" s="250"/>
      <c r="AI21" s="250"/>
      <c r="AK21" s="252"/>
    </row>
    <row r="22" spans="2:37" s="156" customFormat="1" ht="12.75">
      <c r="B22" s="237">
        <v>20</v>
      </c>
      <c r="C22" s="202">
        <f t="shared" si="2"/>
        <v>15.638008697706368</v>
      </c>
      <c r="D22" s="34">
        <f t="shared" si="3"/>
        <v>67.51957836081951</v>
      </c>
      <c r="E22" s="237">
        <v>113.2</v>
      </c>
      <c r="F22" s="202"/>
      <c r="G22" s="34"/>
      <c r="H22" s="237">
        <v>300</v>
      </c>
      <c r="I22" s="202">
        <f t="shared" si="22"/>
        <v>396.2949642099368</v>
      </c>
      <c r="J22" s="34">
        <f t="shared" si="23"/>
        <v>2075.053925935501</v>
      </c>
      <c r="K22" s="237">
        <v>250</v>
      </c>
      <c r="L22" s="202">
        <f t="shared" si="8"/>
        <v>392.1385641081989</v>
      </c>
      <c r="M22" s="34">
        <f t="shared" si="9"/>
        <v>2446.6960493023344</v>
      </c>
      <c r="N22" s="256">
        <v>200</v>
      </c>
      <c r="O22" s="202">
        <f t="shared" si="4"/>
        <v>400.7549000047495</v>
      </c>
      <c r="P22" s="34">
        <f t="shared" si="5"/>
        <v>2825.3473682067406</v>
      </c>
      <c r="Q22" s="237">
        <v>90</v>
      </c>
      <c r="R22" s="202">
        <f t="shared" si="10"/>
        <v>341.67262822657915</v>
      </c>
      <c r="S22" s="34">
        <f t="shared" si="24"/>
        <v>2927.49454404516</v>
      </c>
      <c r="T22" s="237">
        <v>52</v>
      </c>
      <c r="U22" s="202">
        <f t="shared" si="6"/>
        <v>352.4855424506351</v>
      </c>
      <c r="V22" s="34">
        <f t="shared" si="12"/>
        <v>3072.9423144915786</v>
      </c>
      <c r="W22" s="256">
        <v>30</v>
      </c>
      <c r="X22" s="202">
        <f t="shared" si="13"/>
        <v>404.017953641663</v>
      </c>
      <c r="Y22" s="34">
        <f t="shared" si="14"/>
        <v>3241.572058113642</v>
      </c>
      <c r="Z22" s="258"/>
      <c r="AA22" s="202"/>
      <c r="AB22" s="34"/>
      <c r="AC22" s="258"/>
      <c r="AD22" s="202"/>
      <c r="AE22" s="34"/>
      <c r="AF22" s="258"/>
      <c r="AG22" s="202"/>
      <c r="AH22" s="34"/>
      <c r="AI22" s="258"/>
      <c r="AJ22" s="202"/>
      <c r="AK22" s="243"/>
    </row>
    <row r="23" spans="2:37" s="156" customFormat="1" ht="12.75">
      <c r="B23" s="237">
        <v>10</v>
      </c>
      <c r="C23" s="202">
        <f t="shared" si="2"/>
        <v>12.264417273039271</v>
      </c>
      <c r="D23" s="34">
        <f t="shared" si="3"/>
        <v>52.45079234982098</v>
      </c>
      <c r="E23" s="237"/>
      <c r="F23" s="202"/>
      <c r="G23" s="34"/>
      <c r="H23" s="237">
        <v>250</v>
      </c>
      <c r="I23" s="202">
        <f t="shared" si="22"/>
        <v>382.1728175434647</v>
      </c>
      <c r="J23" s="34">
        <f t="shared" si="23"/>
        <v>2012.6114820375863</v>
      </c>
      <c r="K23" s="237">
        <v>240</v>
      </c>
      <c r="L23" s="202">
        <f t="shared" si="8"/>
        <v>386.4846928031385</v>
      </c>
      <c r="M23" s="34">
        <f t="shared" si="9"/>
        <v>2421.367014732699</v>
      </c>
      <c r="N23" s="256">
        <v>190</v>
      </c>
      <c r="O23" s="202"/>
      <c r="P23" s="34"/>
      <c r="Q23" s="237">
        <v>80</v>
      </c>
      <c r="R23" s="202">
        <f t="shared" si="10"/>
        <v>305.36135588842296</v>
      </c>
      <c r="S23" s="34">
        <f t="shared" si="24"/>
        <v>2813.4774859053473</v>
      </c>
      <c r="T23" s="256">
        <v>50</v>
      </c>
      <c r="U23" s="202">
        <f t="shared" si="6"/>
        <v>334.5185545604106</v>
      </c>
      <c r="V23" s="34">
        <f t="shared" si="12"/>
        <v>3028.848697751165</v>
      </c>
      <c r="W23" s="256">
        <v>28</v>
      </c>
      <c r="X23" s="202">
        <f t="shared" si="13"/>
        <v>363.7548162676643</v>
      </c>
      <c r="Y23" s="34">
        <f t="shared" si="14"/>
        <v>3153.621246035964</v>
      </c>
      <c r="Z23" s="258"/>
      <c r="AA23" s="202"/>
      <c r="AB23" s="34"/>
      <c r="AC23" s="258"/>
      <c r="AD23" s="202"/>
      <c r="AE23" s="34"/>
      <c r="AF23" s="258"/>
      <c r="AG23" s="202"/>
      <c r="AH23" s="34"/>
      <c r="AI23" s="258"/>
      <c r="AJ23" s="202"/>
      <c r="AK23" s="243"/>
    </row>
    <row r="24" spans="2:37" s="156" customFormat="1" ht="12.75">
      <c r="B24" s="237">
        <v>8</v>
      </c>
      <c r="C24" s="202">
        <f t="shared" si="2"/>
        <v>11.418478043441155</v>
      </c>
      <c r="D24" s="34">
        <f t="shared" si="3"/>
        <v>48.7154276897934</v>
      </c>
      <c r="E24" s="237"/>
      <c r="F24" s="202"/>
      <c r="G24" s="34"/>
      <c r="H24" s="237">
        <v>240</v>
      </c>
      <c r="I24" s="202">
        <f t="shared" si="22"/>
        <v>379.3073309410048</v>
      </c>
      <c r="J24" s="34">
        <f t="shared" si="23"/>
        <v>1999.8399832726193</v>
      </c>
      <c r="K24" s="237">
        <v>230</v>
      </c>
      <c r="L24" s="202">
        <f t="shared" si="8"/>
        <v>380.8684706087971</v>
      </c>
      <c r="M24" s="34">
        <f t="shared" si="9"/>
        <v>2395.9674994278776</v>
      </c>
      <c r="N24" s="256">
        <v>180</v>
      </c>
      <c r="O24" s="202"/>
      <c r="P24" s="34"/>
      <c r="Q24" s="237">
        <v>77</v>
      </c>
      <c r="R24" s="202">
        <f t="shared" si="10"/>
        <v>295.09963087213407</v>
      </c>
      <c r="S24" s="34">
        <f t="shared" si="24"/>
        <v>2778.872714017905</v>
      </c>
      <c r="T24" s="237">
        <v>48</v>
      </c>
      <c r="U24" s="202">
        <f t="shared" si="6"/>
        <v>316.94728350115827</v>
      </c>
      <c r="V24" s="34">
        <f t="shared" si="12"/>
        <v>2984.547485689041</v>
      </c>
      <c r="W24" s="256">
        <v>26</v>
      </c>
      <c r="X24" s="202">
        <f t="shared" si="13"/>
        <v>324.2023958683948</v>
      </c>
      <c r="Y24" s="34">
        <f t="shared" si="14"/>
        <v>3065.980091443481</v>
      </c>
      <c r="Z24" s="258"/>
      <c r="AA24" s="202"/>
      <c r="AB24" s="34"/>
      <c r="AC24" s="258"/>
      <c r="AD24" s="202"/>
      <c r="AE24" s="34"/>
      <c r="AF24" s="258"/>
      <c r="AG24" s="202"/>
      <c r="AH24" s="34"/>
      <c r="AI24" s="258"/>
      <c r="AJ24" s="202"/>
      <c r="AK24" s="243"/>
    </row>
    <row r="25" spans="2:37" s="156" customFormat="1" ht="12.75">
      <c r="B25" s="237">
        <v>6</v>
      </c>
      <c r="C25" s="202">
        <f t="shared" si="2"/>
        <v>10.441840200333274</v>
      </c>
      <c r="D25" s="34">
        <f t="shared" si="3"/>
        <v>44.430173675932366</v>
      </c>
      <c r="E25" s="237"/>
      <c r="F25" s="202"/>
      <c r="G25" s="34"/>
      <c r="H25" s="237">
        <v>230</v>
      </c>
      <c r="I25" s="202">
        <f t="shared" si="22"/>
        <v>376.42684906472914</v>
      </c>
      <c r="J25" s="34">
        <f t="shared" si="23"/>
        <v>1986.9599545070475</v>
      </c>
      <c r="K25" s="237">
        <v>220</v>
      </c>
      <c r="L25" s="202">
        <f t="shared" si="8"/>
        <v>375.28733398092925</v>
      </c>
      <c r="M25" s="34">
        <f t="shared" si="9"/>
        <v>2370.370436117753</v>
      </c>
      <c r="N25" s="256">
        <v>170</v>
      </c>
      <c r="O25" s="202"/>
      <c r="P25" s="34"/>
      <c r="Q25" s="258">
        <v>76</v>
      </c>
      <c r="R25" s="202">
        <f t="shared" si="10"/>
        <v>291.7418248978654</v>
      </c>
      <c r="S25" s="34">
        <f t="shared" si="24"/>
        <v>2767.3170501055843</v>
      </c>
      <c r="T25" s="256">
        <v>46</v>
      </c>
      <c r="U25" s="202">
        <f t="shared" si="6"/>
        <v>299.82205826832967</v>
      </c>
      <c r="V25" s="34">
        <f t="shared" si="12"/>
        <v>2939.9989503872343</v>
      </c>
      <c r="W25" s="256">
        <v>24</v>
      </c>
      <c r="X25" s="202">
        <f t="shared" si="13"/>
        <v>285.719503590308</v>
      </c>
      <c r="Y25" s="34">
        <f t="shared" si="14"/>
        <v>2978.2418083319826</v>
      </c>
      <c r="Z25" s="250"/>
      <c r="AC25" s="250"/>
      <c r="AF25" s="250"/>
      <c r="AI25" s="250"/>
      <c r="AK25" s="252"/>
    </row>
    <row r="26" spans="2:37" s="156" customFormat="1" ht="12.75">
      <c r="B26" s="237">
        <v>4</v>
      </c>
      <c r="C26" s="202">
        <f t="shared" si="2"/>
        <v>9.295938458277021</v>
      </c>
      <c r="D26" s="34">
        <f t="shared" si="3"/>
        <v>39.432324895658034</v>
      </c>
      <c r="E26" s="237"/>
      <c r="F26" s="202"/>
      <c r="G26" s="34"/>
      <c r="H26" s="237">
        <v>220</v>
      </c>
      <c r="I26" s="202">
        <f t="shared" si="22"/>
        <v>373.5306272023653</v>
      </c>
      <c r="J26" s="34">
        <f t="shared" si="23"/>
        <v>1973.9046551367685</v>
      </c>
      <c r="K26" s="237"/>
      <c r="L26" s="202"/>
      <c r="M26" s="34"/>
      <c r="N26" s="256">
        <v>160</v>
      </c>
      <c r="O26" s="202">
        <f t="shared" si="4"/>
        <v>351.6006849445155</v>
      </c>
      <c r="P26" s="34">
        <f t="shared" si="5"/>
        <v>2638.900548708524</v>
      </c>
      <c r="Q26" s="237">
        <v>75.9</v>
      </c>
      <c r="R26" s="202">
        <f t="shared" si="10"/>
        <v>291.40691273358607</v>
      </c>
      <c r="S26" s="34">
        <f t="shared" si="24"/>
        <v>2766.156770051879</v>
      </c>
      <c r="T26" s="237">
        <v>44</v>
      </c>
      <c r="U26" s="202">
        <f t="shared" si="6"/>
        <v>283.1901875913285</v>
      </c>
      <c r="V26" s="34">
        <f t="shared" si="12"/>
        <v>2895.1897239425043</v>
      </c>
      <c r="W26" s="256">
        <v>22</v>
      </c>
      <c r="X26" s="202">
        <f t="shared" si="13"/>
        <v>248.74979846674012</v>
      </c>
      <c r="Y26" s="34">
        <f t="shared" si="14"/>
        <v>2890.0561762932716</v>
      </c>
      <c r="Z26" s="250"/>
      <c r="AC26" s="250"/>
      <c r="AF26" s="250"/>
      <c r="AI26" s="250"/>
      <c r="AK26" s="252"/>
    </row>
    <row r="27" spans="2:37" s="156" customFormat="1" ht="12.75">
      <c r="B27" s="237">
        <v>2</v>
      </c>
      <c r="C27" s="202">
        <f t="shared" si="2"/>
        <v>7.723837800181684</v>
      </c>
      <c r="D27" s="34">
        <f t="shared" si="3"/>
        <v>32.64223507958512</v>
      </c>
      <c r="E27" s="237"/>
      <c r="F27" s="202"/>
      <c r="G27" s="34"/>
      <c r="H27" s="237">
        <v>218</v>
      </c>
      <c r="I27" s="202">
        <f t="shared" si="22"/>
        <v>372.92390978959554</v>
      </c>
      <c r="J27" s="34">
        <f t="shared" si="23"/>
        <v>2248.2089450753697</v>
      </c>
      <c r="K27" s="237"/>
      <c r="L27" s="202"/>
      <c r="M27" s="34"/>
      <c r="N27" s="250"/>
      <c r="Q27" s="256"/>
      <c r="R27" s="202"/>
      <c r="S27" s="34"/>
      <c r="T27" s="256">
        <v>42</v>
      </c>
      <c r="U27" s="202">
        <f t="shared" si="6"/>
        <v>267.0832206370784</v>
      </c>
      <c r="V27" s="34">
        <f t="shared" si="12"/>
        <v>2850.1147993279496</v>
      </c>
      <c r="W27" s="256">
        <v>20</v>
      </c>
      <c r="X27" s="202">
        <f t="shared" si="13"/>
        <v>213.73776988777257</v>
      </c>
      <c r="Y27" s="34">
        <f t="shared" si="14"/>
        <v>2801.334070578234</v>
      </c>
      <c r="Z27" s="250"/>
      <c r="AC27" s="250"/>
      <c r="AF27" s="250"/>
      <c r="AI27" s="250"/>
      <c r="AK27" s="252"/>
    </row>
    <row r="28" spans="2:37" s="156" customFormat="1" ht="12.75">
      <c r="B28" s="237">
        <v>1</v>
      </c>
      <c r="C28" s="202">
        <f t="shared" si="2"/>
        <v>6.517395920911213</v>
      </c>
      <c r="D28" s="34">
        <f t="shared" si="3"/>
        <v>27.4794728239221</v>
      </c>
      <c r="E28" s="237"/>
      <c r="F28" s="202"/>
      <c r="G28" s="34"/>
      <c r="H28" s="237" t="s">
        <v>0</v>
      </c>
      <c r="I28" s="202"/>
      <c r="J28" s="34"/>
      <c r="K28" s="237"/>
      <c r="L28" s="202"/>
      <c r="M28" s="34"/>
      <c r="N28" s="250"/>
      <c r="Q28" s="237"/>
      <c r="R28" s="202"/>
      <c r="S28" s="34"/>
      <c r="T28" s="237">
        <v>40</v>
      </c>
      <c r="U28" s="202">
        <f t="shared" si="6"/>
        <v>251.52992452471767</v>
      </c>
      <c r="V28" s="34">
        <f t="shared" si="12"/>
        <v>2804.844546103362</v>
      </c>
      <c r="W28" s="264">
        <v>19.95</v>
      </c>
      <c r="X28" s="202">
        <f t="shared" si="13"/>
        <v>212.8915941890137</v>
      </c>
      <c r="Y28" s="34">
        <f t="shared" si="14"/>
        <v>2799.1141392786994</v>
      </c>
      <c r="Z28" s="250"/>
      <c r="AC28" s="250"/>
      <c r="AF28" s="250"/>
      <c r="AI28" s="250"/>
      <c r="AK28" s="252"/>
    </row>
    <row r="29" spans="2:37" s="156" customFormat="1" ht="13.5" thickBot="1">
      <c r="B29" s="241" t="s">
        <v>0</v>
      </c>
      <c r="C29" s="242" t="s">
        <v>0</v>
      </c>
      <c r="D29" s="242" t="s">
        <v>0</v>
      </c>
      <c r="E29" s="241"/>
      <c r="F29" s="242"/>
      <c r="G29" s="242"/>
      <c r="H29" s="241"/>
      <c r="I29" s="242"/>
      <c r="J29" s="242"/>
      <c r="K29" s="241"/>
      <c r="L29" s="253"/>
      <c r="M29" s="254"/>
      <c r="N29" s="257"/>
      <c r="O29" s="254"/>
      <c r="P29" s="254"/>
      <c r="Q29" s="259"/>
      <c r="R29" s="260"/>
      <c r="S29" s="253"/>
      <c r="T29" s="259">
        <v>39.9</v>
      </c>
      <c r="U29" s="260">
        <f t="shared" si="6"/>
        <v>250.76684975772082</v>
      </c>
      <c r="V29" s="253">
        <f t="shared" si="12"/>
        <v>2802.5770274435995</v>
      </c>
      <c r="W29" s="265"/>
      <c r="X29" s="260"/>
      <c r="Y29" s="253"/>
      <c r="Z29" s="259"/>
      <c r="AA29" s="254"/>
      <c r="AB29" s="254"/>
      <c r="AC29" s="259"/>
      <c r="AD29" s="254"/>
      <c r="AE29" s="254"/>
      <c r="AF29" s="259"/>
      <c r="AG29" s="254"/>
      <c r="AH29" s="254"/>
      <c r="AI29" s="259"/>
      <c r="AJ29" s="254"/>
      <c r="AK29" s="255"/>
    </row>
    <row r="30" spans="2:26" s="156" customFormat="1" ht="13.5" thickTop="1">
      <c r="B30" s="154" t="s">
        <v>0</v>
      </c>
      <c r="C30" s="154" t="s">
        <v>0</v>
      </c>
      <c r="D30" s="154" t="s">
        <v>0</v>
      </c>
      <c r="E30" s="154"/>
      <c r="F30" s="154"/>
      <c r="G30" s="154"/>
      <c r="H30" s="154"/>
      <c r="I30" s="154"/>
      <c r="J30" s="154"/>
      <c r="K30" s="154"/>
      <c r="L30" s="34"/>
      <c r="T30" s="236"/>
      <c r="U30" s="202"/>
      <c r="V30" s="34"/>
      <c r="W30" s="236"/>
      <c r="X30" s="202"/>
      <c r="Y30" s="34"/>
      <c r="Z30" s="34"/>
    </row>
    <row r="31" spans="2:34" s="156" customFormat="1" ht="12.75">
      <c r="B31" s="154" t="s">
        <v>0</v>
      </c>
      <c r="C31" s="154" t="s">
        <v>0</v>
      </c>
      <c r="D31" s="154" t="s">
        <v>0</v>
      </c>
      <c r="E31" s="154"/>
      <c r="F31" s="154"/>
      <c r="G31" s="154"/>
      <c r="H31" s="154"/>
      <c r="I31" s="154"/>
      <c r="J31" s="154"/>
      <c r="K31" s="154"/>
      <c r="L31" s="34"/>
      <c r="N31" s="236"/>
      <c r="O31" s="202"/>
      <c r="P31" s="202"/>
      <c r="T31" s="236"/>
      <c r="U31" s="202"/>
      <c r="V31" s="34"/>
      <c r="W31" s="236"/>
      <c r="X31" s="202"/>
      <c r="Y31" s="202"/>
      <c r="Z31" s="202"/>
      <c r="AA31" s="202"/>
      <c r="AB31" s="202"/>
      <c r="AC31" s="202"/>
      <c r="AD31" s="202"/>
      <c r="AE31" s="202"/>
      <c r="AF31" s="202"/>
      <c r="AG31" s="202"/>
      <c r="AH31" s="202"/>
    </row>
    <row r="32" spans="2:34" s="156" customFormat="1" ht="12.75">
      <c r="B32" s="154" t="s">
        <v>0</v>
      </c>
      <c r="C32" s="154" t="s">
        <v>0</v>
      </c>
      <c r="D32" s="154" t="s">
        <v>0</v>
      </c>
      <c r="E32" s="154"/>
      <c r="F32" s="154"/>
      <c r="G32" s="154"/>
      <c r="H32" s="154"/>
      <c r="I32" s="154"/>
      <c r="J32" s="154"/>
      <c r="K32" s="34"/>
      <c r="L32" s="34"/>
      <c r="N32" s="236"/>
      <c r="W32" s="236"/>
      <c r="X32" s="202"/>
      <c r="Y32" s="202"/>
      <c r="Z32" s="202"/>
      <c r="AA32" s="202"/>
      <c r="AB32" s="202"/>
      <c r="AC32" s="202"/>
      <c r="AD32" s="202"/>
      <c r="AE32" s="202"/>
      <c r="AF32" s="202"/>
      <c r="AG32" s="202"/>
      <c r="AH32" s="202"/>
    </row>
    <row r="33" spans="2:34" ht="12.75">
      <c r="B33" s="154" t="s">
        <v>0</v>
      </c>
      <c r="C33" s="154" t="s">
        <v>0</v>
      </c>
      <c r="D33" s="154" t="s">
        <v>0</v>
      </c>
      <c r="E33" s="154"/>
      <c r="F33" s="154"/>
      <c r="G33" s="154"/>
      <c r="H33" s="154"/>
      <c r="I33" s="154"/>
      <c r="J33" s="154"/>
      <c r="K33" s="34"/>
      <c r="L33" s="34"/>
      <c r="M33" s="156"/>
      <c r="N33" s="236"/>
      <c r="O33" s="156"/>
      <c r="P33" s="156"/>
      <c r="T33" s="156"/>
      <c r="U33" s="156"/>
      <c r="V33" s="156"/>
      <c r="W33" s="236"/>
      <c r="X33" s="202"/>
      <c r="Y33" s="202"/>
      <c r="Z33" s="202"/>
      <c r="AA33" s="202"/>
      <c r="AB33" s="202"/>
      <c r="AC33" s="202"/>
      <c r="AD33" s="202"/>
      <c r="AE33" s="202"/>
      <c r="AF33" s="202"/>
      <c r="AG33" s="202"/>
      <c r="AH33" s="202"/>
    </row>
    <row r="34" spans="2:34" ht="12.75">
      <c r="B34" s="154" t="s">
        <v>0</v>
      </c>
      <c r="C34" s="154" t="s">
        <v>0</v>
      </c>
      <c r="D34" s="154" t="s">
        <v>0</v>
      </c>
      <c r="E34" s="154"/>
      <c r="F34" s="154"/>
      <c r="G34" s="154"/>
      <c r="H34" s="154"/>
      <c r="I34" s="154"/>
      <c r="J34" s="154"/>
      <c r="K34" s="34"/>
      <c r="L34" s="34"/>
      <c r="M34" s="156"/>
      <c r="N34" s="236"/>
      <c r="O34" s="156"/>
      <c r="P34" s="156"/>
      <c r="T34" s="156"/>
      <c r="U34" s="156"/>
      <c r="V34" s="156"/>
      <c r="W34" s="236"/>
      <c r="X34" s="202"/>
      <c r="Y34" s="202"/>
      <c r="Z34" s="202"/>
      <c r="AA34" s="202"/>
      <c r="AB34" s="202"/>
      <c r="AC34" s="202"/>
      <c r="AD34" s="202"/>
      <c r="AE34" s="202"/>
      <c r="AF34" s="202"/>
      <c r="AG34" s="202"/>
      <c r="AH34" s="202"/>
    </row>
    <row r="35" spans="2:34" ht="12.75">
      <c r="B35" s="154" t="s">
        <v>0</v>
      </c>
      <c r="C35" s="154" t="s">
        <v>0</v>
      </c>
      <c r="D35" s="154" t="s">
        <v>0</v>
      </c>
      <c r="E35" s="154"/>
      <c r="F35" s="154"/>
      <c r="G35" s="154"/>
      <c r="H35" s="154"/>
      <c r="I35" s="154"/>
      <c r="J35" s="154"/>
      <c r="K35" s="34"/>
      <c r="L35" s="34"/>
      <c r="M35" s="156"/>
      <c r="N35" s="156"/>
      <c r="O35" s="156"/>
      <c r="P35" s="156"/>
      <c r="T35" s="156"/>
      <c r="U35" s="156"/>
      <c r="V35" s="156"/>
      <c r="W35" s="236"/>
      <c r="X35" s="202"/>
      <c r="Y35" s="202"/>
      <c r="Z35" s="202"/>
      <c r="AA35" s="202"/>
      <c r="AB35" s="202"/>
      <c r="AC35" s="202"/>
      <c r="AD35" s="202"/>
      <c r="AE35" s="202"/>
      <c r="AF35" s="202"/>
      <c r="AG35" s="202"/>
      <c r="AH35" s="202"/>
    </row>
    <row r="36" spans="2:34" ht="12.75">
      <c r="B36" s="154" t="s">
        <v>0</v>
      </c>
      <c r="C36" s="154" t="s">
        <v>0</v>
      </c>
      <c r="D36" s="154" t="s">
        <v>0</v>
      </c>
      <c r="E36" s="154"/>
      <c r="F36" s="154"/>
      <c r="G36" s="154"/>
      <c r="H36" s="154"/>
      <c r="I36" s="154"/>
      <c r="J36" s="154"/>
      <c r="K36" s="34"/>
      <c r="L36" s="34"/>
      <c r="M36" s="156"/>
      <c r="N36" s="156"/>
      <c r="O36" s="156"/>
      <c r="P36" s="156"/>
      <c r="T36" s="156"/>
      <c r="U36" s="156"/>
      <c r="V36" s="156"/>
      <c r="W36" s="236"/>
      <c r="X36" s="202"/>
      <c r="Y36" s="202"/>
      <c r="Z36" s="202"/>
      <c r="AA36" s="202"/>
      <c r="AB36" s="202"/>
      <c r="AC36" s="202"/>
      <c r="AD36" s="202"/>
      <c r="AE36" s="202"/>
      <c r="AF36" s="202"/>
      <c r="AG36" s="202"/>
      <c r="AH36" s="202"/>
    </row>
    <row r="37" spans="2:34" ht="12.75">
      <c r="B37" s="154" t="s">
        <v>0</v>
      </c>
      <c r="C37" s="154" t="s">
        <v>0</v>
      </c>
      <c r="D37" s="154" t="s">
        <v>0</v>
      </c>
      <c r="E37" s="154"/>
      <c r="F37" s="154"/>
      <c r="G37" s="154"/>
      <c r="H37" s="154"/>
      <c r="I37" s="154"/>
      <c r="J37" s="154"/>
      <c r="K37" s="34"/>
      <c r="L37" s="34"/>
      <c r="M37" s="156"/>
      <c r="N37" s="156"/>
      <c r="O37" s="156"/>
      <c r="P37" s="156"/>
      <c r="Q37" s="156"/>
      <c r="R37" s="156"/>
      <c r="S37" s="156"/>
      <c r="T37" s="156"/>
      <c r="U37" s="156"/>
      <c r="V37" s="156"/>
      <c r="W37" s="236"/>
      <c r="X37" s="202"/>
      <c r="Y37" s="202"/>
      <c r="Z37" s="202"/>
      <c r="AA37" s="202"/>
      <c r="AB37" s="202"/>
      <c r="AC37" s="202"/>
      <c r="AD37" s="202"/>
      <c r="AE37" s="202"/>
      <c r="AF37" s="202"/>
      <c r="AG37" s="202"/>
      <c r="AH37" s="202"/>
    </row>
    <row r="38" spans="2:34" ht="12.75">
      <c r="B38" s="154" t="s">
        <v>0</v>
      </c>
      <c r="C38" s="154" t="s">
        <v>0</v>
      </c>
      <c r="D38" s="154" t="s">
        <v>0</v>
      </c>
      <c r="E38" s="154"/>
      <c r="F38" s="154"/>
      <c r="G38" s="154"/>
      <c r="H38" s="154"/>
      <c r="I38" s="154"/>
      <c r="J38" s="154"/>
      <c r="K38" s="156"/>
      <c r="L38" s="156"/>
      <c r="M38" s="156"/>
      <c r="N38" s="156"/>
      <c r="O38" s="156"/>
      <c r="P38" s="156"/>
      <c r="Q38" s="156"/>
      <c r="R38" s="156"/>
      <c r="S38" s="156"/>
      <c r="T38" s="156"/>
      <c r="U38" s="156"/>
      <c r="V38" s="156"/>
      <c r="W38" s="236"/>
      <c r="X38" s="202"/>
      <c r="Y38" s="202"/>
      <c r="Z38" s="202"/>
      <c r="AA38" s="202"/>
      <c r="AB38" s="202"/>
      <c r="AC38" s="202"/>
      <c r="AD38" s="202"/>
      <c r="AE38" s="202"/>
      <c r="AF38" s="202"/>
      <c r="AG38" s="202"/>
      <c r="AH38" s="202"/>
    </row>
    <row r="40" ht="6" customHeight="1"/>
  </sheetData>
  <sheetProtection/>
  <mergeCells count="13">
    <mergeCell ref="Z6:AB6"/>
    <mergeCell ref="AC6:AE6"/>
    <mergeCell ref="AF6:AH6"/>
    <mergeCell ref="B5:AK5"/>
    <mergeCell ref="AI6:AK6"/>
    <mergeCell ref="B6:D6"/>
    <mergeCell ref="E6:G6"/>
    <mergeCell ref="H6:J6"/>
    <mergeCell ref="K6:M6"/>
    <mergeCell ref="N6:P6"/>
    <mergeCell ref="Q6:S6"/>
    <mergeCell ref="T6:V6"/>
    <mergeCell ref="W6:Y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
  <dimension ref="B2:J55"/>
  <sheetViews>
    <sheetView showGridLines="0" zoomScalePageLayoutView="0" workbookViewId="0" topLeftCell="A1">
      <selection activeCell="A1" sqref="A1"/>
    </sheetView>
  </sheetViews>
  <sheetFormatPr defaultColWidth="11.421875" defaultRowHeight="12.75"/>
  <sheetData>
    <row r="2" spans="2:10" ht="12.75">
      <c r="B2" s="157" t="s">
        <v>173</v>
      </c>
      <c r="J2" s="349" t="s">
        <v>240</v>
      </c>
    </row>
    <row r="3" spans="2:10" ht="12.75">
      <c r="B3" s="157" t="s">
        <v>174</v>
      </c>
      <c r="J3" s="349" t="s">
        <v>241</v>
      </c>
    </row>
    <row r="4" spans="2:10" ht="12.75">
      <c r="B4" s="157" t="s">
        <v>169</v>
      </c>
      <c r="J4" s="349" t="s">
        <v>242</v>
      </c>
    </row>
    <row r="5" spans="2:10" ht="12.75">
      <c r="B5" s="157" t="s">
        <v>175</v>
      </c>
      <c r="J5" s="349" t="s">
        <v>243</v>
      </c>
    </row>
    <row r="6" spans="2:10" ht="12.75">
      <c r="B6" s="157" t="s">
        <v>171</v>
      </c>
      <c r="J6" s="349" t="s">
        <v>238</v>
      </c>
    </row>
    <row r="7" ht="12.75">
      <c r="J7" s="350" t="s">
        <v>244</v>
      </c>
    </row>
    <row r="8" ht="12.75">
      <c r="B8" s="159" t="s">
        <v>176</v>
      </c>
    </row>
    <row r="9" ht="12.75">
      <c r="B9" s="160" t="s">
        <v>177</v>
      </c>
    </row>
    <row r="10" ht="15">
      <c r="B10" s="161"/>
    </row>
    <row r="11" ht="12.75">
      <c r="B11" s="162" t="s">
        <v>178</v>
      </c>
    </row>
    <row r="12" ht="12.75">
      <c r="B12" s="162" t="s">
        <v>179</v>
      </c>
    </row>
    <row r="13" ht="12.75">
      <c r="B13" s="159" t="s">
        <v>180</v>
      </c>
    </row>
    <row r="14" ht="15">
      <c r="B14" s="163"/>
    </row>
    <row r="15" ht="12.75">
      <c r="B15" s="159" t="s">
        <v>181</v>
      </c>
    </row>
    <row r="16" ht="12.75">
      <c r="B16" s="159" t="s">
        <v>182</v>
      </c>
    </row>
    <row r="17" ht="15">
      <c r="B17" s="158"/>
    </row>
    <row r="19" ht="12.75">
      <c r="B19" s="164"/>
    </row>
    <row r="21" spans="2:10" ht="12.75">
      <c r="B21" s="165" t="s">
        <v>183</v>
      </c>
      <c r="J21" t="s">
        <v>0</v>
      </c>
    </row>
    <row r="22" ht="12.75">
      <c r="B22" s="166" t="s">
        <v>184</v>
      </c>
    </row>
    <row r="23" ht="12.75">
      <c r="B23" s="167" t="s">
        <v>185</v>
      </c>
    </row>
    <row r="24" ht="12.75">
      <c r="B24" s="167" t="s">
        <v>186</v>
      </c>
    </row>
    <row r="25" ht="12.75">
      <c r="B25" s="167" t="s">
        <v>187</v>
      </c>
    </row>
    <row r="27" ht="12.75">
      <c r="B27" s="168" t="s">
        <v>188</v>
      </c>
    </row>
    <row r="29" ht="15">
      <c r="B29" s="158"/>
    </row>
    <row r="30" ht="15">
      <c r="B30" s="158"/>
    </row>
    <row r="33" ht="12.75">
      <c r="B33" s="157" t="s">
        <v>189</v>
      </c>
    </row>
    <row r="34" ht="12.75">
      <c r="B34" s="157" t="s">
        <v>190</v>
      </c>
    </row>
    <row r="35" ht="12.75">
      <c r="B35" s="157" t="s">
        <v>191</v>
      </c>
    </row>
    <row r="36" ht="12.75">
      <c r="B36" s="157" t="s">
        <v>170</v>
      </c>
    </row>
    <row r="38" ht="15">
      <c r="B38" s="158"/>
    </row>
    <row r="39" ht="15">
      <c r="B39" s="158"/>
    </row>
    <row r="42" ht="12.75">
      <c r="B42" s="159" t="s">
        <v>192</v>
      </c>
    </row>
    <row r="43" ht="12.75">
      <c r="B43" s="159" t="s">
        <v>193</v>
      </c>
    </row>
    <row r="44" ht="12.75">
      <c r="B44" s="159" t="s">
        <v>194</v>
      </c>
    </row>
    <row r="45" ht="12.75">
      <c r="B45" s="169" t="s">
        <v>195</v>
      </c>
    </row>
    <row r="46" ht="12.75">
      <c r="B46" s="169" t="s">
        <v>196</v>
      </c>
    </row>
    <row r="47" ht="12.75">
      <c r="B47" s="169" t="s">
        <v>197</v>
      </c>
    </row>
    <row r="48" ht="12.75">
      <c r="B48" s="169"/>
    </row>
    <row r="49" ht="12.75">
      <c r="B49" s="169" t="s">
        <v>198</v>
      </c>
    </row>
    <row r="50" ht="12.75">
      <c r="B50" s="169"/>
    </row>
    <row r="51" ht="12.75">
      <c r="B51" s="169" t="s">
        <v>199</v>
      </c>
    </row>
    <row r="52" ht="12.75">
      <c r="B52" s="169"/>
    </row>
    <row r="53" ht="12.75">
      <c r="B53" s="169" t="s">
        <v>200</v>
      </c>
    </row>
    <row r="54" ht="12.75">
      <c r="B54" s="169" t="s">
        <v>172</v>
      </c>
    </row>
    <row r="55" ht="12.75">
      <c r="B55" s="169" t="s">
        <v>201</v>
      </c>
    </row>
  </sheetData>
  <sheetProtection/>
  <hyperlinks>
    <hyperlink ref="B9" r:id="rId1" tooltip="blocked::http://www.afconsult.com/templates/Page.asp?id=38516" display="http://www.afconsult.com/templates/Page.asp?id=38516"/>
    <hyperlink ref="B11" r:id="rId2" tooltip="blocked::http://www.afconsult.com/upload/TJANSTER_SERVICES/Utredning/Foldrar/Steamdat.zip" display="http://www.afconsult.com/upload/TJANSTER_SERVICES/Utredning/Foldrar/Steamdat.zip"/>
    <hyperlink ref="B12" r:id="rId3" tooltip="blocked::http://www.afconsult.com/upload/TJANSTER_SERVICES/Utredning/Foldrar/Stemdat_nedladdning av dok.pdf" display="http://www.afconsult.com/upload/TJANSTER_SERVICES/Utredning/Foldrar/Stemdat_nedladdning av dok.pdf"/>
    <hyperlink ref="J7" r:id="rId4" display="www.piping-tools.net"/>
  </hyperlinks>
  <printOptions/>
  <pageMargins left="0.7" right="0.7" top="0.75" bottom="0.75" header="0.3" footer="0.3"/>
  <pageSetup orientation="portrait" r:id="rId6"/>
  <drawing r:id="rId5"/>
</worksheet>
</file>

<file path=xl/worksheets/sheet13.xml><?xml version="1.0" encoding="utf-8"?>
<worksheet xmlns="http://schemas.openxmlformats.org/spreadsheetml/2006/main" xmlns:r="http://schemas.openxmlformats.org/officeDocument/2006/relationships">
  <sheetPr codeName="Sheet7"/>
  <dimension ref="B3:E28"/>
  <sheetViews>
    <sheetView showGridLines="0" zoomScalePageLayoutView="0" workbookViewId="0" topLeftCell="A1">
      <selection activeCell="A1" sqref="A1"/>
    </sheetView>
  </sheetViews>
  <sheetFormatPr defaultColWidth="11.421875" defaultRowHeight="12.75"/>
  <sheetData>
    <row r="3" ht="12.75">
      <c r="B3" t="s">
        <v>217</v>
      </c>
    </row>
    <row r="5" ht="12.75">
      <c r="E5" t="s">
        <v>224</v>
      </c>
    </row>
    <row r="20" ht="12.75">
      <c r="B20" t="s">
        <v>218</v>
      </c>
    </row>
    <row r="21" ht="12.75">
      <c r="B21" t="s">
        <v>219</v>
      </c>
    </row>
    <row r="22" ht="12.75">
      <c r="B22" t="s">
        <v>220</v>
      </c>
    </row>
    <row r="24" ht="12.75">
      <c r="B24" t="s">
        <v>221</v>
      </c>
    </row>
    <row r="26" ht="12.75">
      <c r="B26" t="s">
        <v>222</v>
      </c>
    </row>
    <row r="28" ht="12.75">
      <c r="B28" t="s">
        <v>223</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3"/>
  <dimension ref="B1:C23"/>
  <sheetViews>
    <sheetView showGridLines="0" zoomScalePageLayoutView="0" workbookViewId="0" topLeftCell="A1">
      <selection activeCell="A1" sqref="A1"/>
    </sheetView>
  </sheetViews>
  <sheetFormatPr defaultColWidth="8.7109375" defaultRowHeight="12.75"/>
  <cols>
    <col min="1" max="1" width="3.57421875" style="0" customWidth="1"/>
  </cols>
  <sheetData>
    <row r="1" spans="2:3" ht="12.75">
      <c r="B1" s="40" t="s">
        <v>148</v>
      </c>
      <c r="C1" t="s">
        <v>157</v>
      </c>
    </row>
    <row r="2" spans="2:3" ht="12.75">
      <c r="B2" s="40"/>
      <c r="C2" s="155" t="s">
        <v>156</v>
      </c>
    </row>
    <row r="4" spans="2:3" ht="12.75">
      <c r="B4" s="40" t="s">
        <v>152</v>
      </c>
      <c r="C4" t="s">
        <v>158</v>
      </c>
    </row>
    <row r="5" spans="2:3" ht="12.75">
      <c r="B5" s="40"/>
      <c r="C5" t="s">
        <v>159</v>
      </c>
    </row>
    <row r="7" spans="2:3" ht="12.75">
      <c r="B7" s="40" t="s">
        <v>165</v>
      </c>
      <c r="C7" t="s">
        <v>107</v>
      </c>
    </row>
    <row r="8" ht="12.75">
      <c r="C8" t="s">
        <v>0</v>
      </c>
    </row>
    <row r="10" spans="2:3" ht="12.75">
      <c r="B10" s="40" t="s">
        <v>161</v>
      </c>
      <c r="C10" t="s">
        <v>160</v>
      </c>
    </row>
    <row r="11" ht="12.75">
      <c r="C11" t="s">
        <v>162</v>
      </c>
    </row>
    <row r="13" ht="12.75">
      <c r="B13" s="40" t="s">
        <v>163</v>
      </c>
    </row>
    <row r="14" ht="12.75">
      <c r="C14" t="s">
        <v>164</v>
      </c>
    </row>
    <row r="17" spans="2:3" ht="12.75">
      <c r="B17" s="41" t="s">
        <v>166</v>
      </c>
      <c r="C17" s="41" t="s">
        <v>149</v>
      </c>
    </row>
    <row r="18" ht="12.75">
      <c r="C18" s="41" t="s">
        <v>150</v>
      </c>
    </row>
    <row r="19" ht="12.75">
      <c r="C19" s="41" t="s">
        <v>151</v>
      </c>
    </row>
    <row r="21" spans="2:3" ht="12.75">
      <c r="B21" s="41" t="s">
        <v>167</v>
      </c>
      <c r="C21" s="41" t="s">
        <v>153</v>
      </c>
    </row>
    <row r="22" ht="12.75">
      <c r="C22" s="41" t="s">
        <v>154</v>
      </c>
    </row>
    <row r="23" ht="12.75">
      <c r="C23" s="41" t="s">
        <v>155</v>
      </c>
    </row>
  </sheetData>
  <sheetProtection/>
  <hyperlinks>
    <hyperlink ref="C2" r:id="rId1" display="http://www.fi.uba.ar/archivos/institutos_seleccion_bombas"/>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2"/>
  <dimension ref="A1:I22"/>
  <sheetViews>
    <sheetView zoomScalePageLayoutView="0" workbookViewId="0" topLeftCell="A1">
      <selection activeCell="C40" sqref="C40"/>
    </sheetView>
  </sheetViews>
  <sheetFormatPr defaultColWidth="9.140625" defaultRowHeight="12.75"/>
  <cols>
    <col min="1" max="9" width="13.7109375" style="0" customWidth="1"/>
  </cols>
  <sheetData>
    <row r="1" spans="1:9" ht="12.75">
      <c r="A1" s="1">
        <v>1.854122</v>
      </c>
      <c r="B1" s="2">
        <v>0.0004836297</v>
      </c>
      <c r="C1" s="2">
        <v>6.696119E-06</v>
      </c>
      <c r="D1" s="2">
        <v>-5.889938E-08</v>
      </c>
      <c r="E1" s="2">
        <v>2.908888E-09</v>
      </c>
      <c r="F1" s="2">
        <v>-2.989384E-11</v>
      </c>
      <c r="G1" s="2">
        <v>1.69392E-13</v>
      </c>
      <c r="H1" s="2">
        <v>-4.970293E-16</v>
      </c>
      <c r="I1" s="3">
        <v>5.970227E-19</v>
      </c>
    </row>
    <row r="2" spans="1:9" ht="12.75">
      <c r="A2" s="4">
        <v>3.7719579991736656</v>
      </c>
      <c r="B2" s="5">
        <v>0.03157112530530024</v>
      </c>
      <c r="C2" s="5">
        <v>-0.0012264755680480874</v>
      </c>
      <c r="D2" s="5">
        <v>0.000123749689384758</v>
      </c>
      <c r="E2" s="5">
        <v>-5.232902557151605E-06</v>
      </c>
      <c r="F2" s="5">
        <v>1.241379467830662E-07</v>
      </c>
      <c r="G2" s="5">
        <v>-1.6292313091817389E-09</v>
      </c>
      <c r="H2" s="5">
        <v>1.1047558202458047E-11</v>
      </c>
      <c r="I2" s="6">
        <v>-2.948776838533698E-14</v>
      </c>
    </row>
    <row r="3" spans="1:9" ht="12.75">
      <c r="A3" s="7">
        <v>17.15</v>
      </c>
      <c r="B3" s="8">
        <v>0.796995820037495</v>
      </c>
      <c r="C3" s="8">
        <v>4.179962501454361E-25</v>
      </c>
      <c r="D3" s="8"/>
      <c r="E3" s="8"/>
      <c r="F3" s="8"/>
      <c r="G3" s="8"/>
      <c r="H3" s="8"/>
      <c r="I3" s="9"/>
    </row>
    <row r="4" spans="1:9" ht="12.75">
      <c r="A4" s="1">
        <v>4.21694</v>
      </c>
      <c r="B4" s="2">
        <v>-0.003300861</v>
      </c>
      <c r="C4" s="2">
        <v>0.0001081804</v>
      </c>
      <c r="D4" s="2">
        <v>-1.828948E-06</v>
      </c>
      <c r="E4" s="2">
        <v>1.871136E-08</v>
      </c>
      <c r="F4" s="2">
        <v>-1.120935E-10</v>
      </c>
      <c r="G4" s="2">
        <v>3.9617839999999997E-13</v>
      </c>
      <c r="H4" s="2">
        <v>-7.664856000000001E-16</v>
      </c>
      <c r="I4" s="3">
        <v>6.373847999999999E-19</v>
      </c>
    </row>
    <row r="5" spans="1:9" ht="12.75">
      <c r="A5" s="10">
        <v>4.867006494913678</v>
      </c>
      <c r="B5" s="11">
        <v>0.008803184598804702</v>
      </c>
      <c r="C5" s="11">
        <v>0.0005128800979148398</v>
      </c>
      <c r="D5" s="11">
        <v>-3.601615612185094E-05</v>
      </c>
      <c r="E5" s="11">
        <v>1.5979501890890954E-06</v>
      </c>
      <c r="F5" s="11">
        <v>-3.8219022765060996E-08</v>
      </c>
      <c r="G5" s="11">
        <v>5.179650606114911E-10</v>
      </c>
      <c r="H5" s="11">
        <v>-3.6996892500137405E-12</v>
      </c>
      <c r="I5" s="12">
        <v>1.0964909500583539E-14</v>
      </c>
    </row>
    <row r="6" spans="1:9" ht="12.75">
      <c r="A6" s="7">
        <v>10.11</v>
      </c>
      <c r="B6" s="8">
        <v>0.4469976997331596</v>
      </c>
      <c r="C6" s="8">
        <v>2.3002668385826867E-25</v>
      </c>
      <c r="D6" s="8"/>
      <c r="E6" s="8"/>
      <c r="F6" s="8"/>
      <c r="G6" s="8"/>
      <c r="H6" s="8"/>
      <c r="I6" s="9"/>
    </row>
    <row r="7" spans="1:9" ht="12.75">
      <c r="A7" s="1">
        <v>8.832844</v>
      </c>
      <c r="B7" s="2">
        <v>0.03901931</v>
      </c>
      <c r="C7" s="2">
        <v>-0.00042952450000000004</v>
      </c>
      <c r="D7" s="2">
        <v>1.1598560000000002E-05</v>
      </c>
      <c r="E7" s="2">
        <v>-1.339436E-07</v>
      </c>
      <c r="F7" s="2">
        <v>7.594484E-10</v>
      </c>
      <c r="G7" s="2">
        <v>-2.095268E-12</v>
      </c>
      <c r="H7" s="2">
        <v>2.256213E-15</v>
      </c>
      <c r="I7" s="13">
        <v>0</v>
      </c>
    </row>
    <row r="8" spans="1:9" ht="12.75">
      <c r="A8" s="10">
        <v>17.56910530234988</v>
      </c>
      <c r="B8" s="11">
        <v>0.032647050690109584</v>
      </c>
      <c r="C8" s="11">
        <v>-0.0025663506157866897</v>
      </c>
      <c r="D8" s="11">
        <v>0.00020713053257214362</v>
      </c>
      <c r="E8" s="11">
        <v>-6.898837803949242E-06</v>
      </c>
      <c r="F8" s="11">
        <v>1.2295577158512313E-07</v>
      </c>
      <c r="G8" s="11">
        <v>-1.1866901413325114E-09</v>
      </c>
      <c r="H8" s="11">
        <v>5.7579564654309204E-12</v>
      </c>
      <c r="I8" s="14">
        <v>-1.0732167266099114E-14</v>
      </c>
    </row>
    <row r="9" spans="1:9" ht="12.75">
      <c r="A9" s="15">
        <v>29.72</v>
      </c>
      <c r="B9" s="16">
        <v>0.11249999999996506</v>
      </c>
      <c r="C9" s="8">
        <v>0.5112500000000084</v>
      </c>
      <c r="D9" s="17"/>
      <c r="E9" s="17"/>
      <c r="F9" s="17"/>
      <c r="G9" s="17"/>
      <c r="H9" s="17"/>
      <c r="I9" s="18"/>
    </row>
    <row r="10" spans="1:9" ht="12.75">
      <c r="A10" s="1">
        <v>0.0005580378</v>
      </c>
      <c r="B10" s="2">
        <v>1.961162E-05</v>
      </c>
      <c r="C10" s="2">
        <v>1.2021670000000002E-07</v>
      </c>
      <c r="D10" s="2">
        <v>-2.6656489999999997E-10</v>
      </c>
      <c r="E10" s="2">
        <v>1.165483E-11</v>
      </c>
      <c r="F10" s="2">
        <v>-2.440138E-13</v>
      </c>
      <c r="G10" s="2">
        <v>1.991502E-15</v>
      </c>
      <c r="H10" s="2">
        <v>-7.268573000000001E-18</v>
      </c>
      <c r="I10" s="3">
        <v>9.881534000000001E-21</v>
      </c>
    </row>
    <row r="11" spans="1:9" ht="12.75">
      <c r="A11" s="10">
        <v>106.49644915442995</v>
      </c>
      <c r="B11" s="11">
        <v>-0.40543304112984846</v>
      </c>
      <c r="C11" s="11">
        <v>-0.001589169365774378</v>
      </c>
      <c r="D11" s="11">
        <v>7.356345980668566E-05</v>
      </c>
      <c r="E11" s="11">
        <v>-1.5144366904834946E-06</v>
      </c>
      <c r="F11" s="11">
        <v>1.4066048097800499E-08</v>
      </c>
      <c r="G11" s="11">
        <v>-4.24492641496465E-11</v>
      </c>
      <c r="H11" s="5">
        <v>-5.3442420786226284E-14</v>
      </c>
      <c r="I11" s="14">
        <v>0</v>
      </c>
    </row>
    <row r="12" spans="1:9" ht="12.75">
      <c r="A12" s="15">
        <v>52.16</v>
      </c>
      <c r="B12" s="16">
        <v>-0.3524999999999598</v>
      </c>
      <c r="C12" s="8">
        <v>-0.44875000000000853</v>
      </c>
      <c r="D12" s="8"/>
      <c r="E12" s="8"/>
      <c r="F12" s="8"/>
      <c r="G12" s="8"/>
      <c r="H12" s="8"/>
      <c r="I12" s="19"/>
    </row>
    <row r="13" spans="1:9" ht="12.75">
      <c r="A13" s="1">
        <v>16.706923644971535</v>
      </c>
      <c r="B13" s="2">
        <v>0.038045903017501846</v>
      </c>
      <c r="C13" s="2">
        <v>0.00423185454359939</v>
      </c>
      <c r="D13" s="2">
        <v>-0.00018621275188977448</v>
      </c>
      <c r="E13" s="2">
        <v>3.992536957972325E-06</v>
      </c>
      <c r="F13" s="2">
        <v>-4.5240025122061125E-08</v>
      </c>
      <c r="G13" s="2">
        <v>2.7665161362225943E-10</v>
      </c>
      <c r="H13" s="20">
        <v>-8.569915380379767E-13</v>
      </c>
      <c r="I13" s="21">
        <v>1.049784749711509E-15</v>
      </c>
    </row>
    <row r="14" spans="1:9" ht="12.75">
      <c r="A14" s="10">
        <v>51.01965624067638</v>
      </c>
      <c r="B14" s="11">
        <v>-0.15622717662061267</v>
      </c>
      <c r="C14" s="11">
        <v>0.109580939902589</v>
      </c>
      <c r="D14" s="11">
        <v>-0.00818414782656095</v>
      </c>
      <c r="E14" s="11">
        <v>0.0003025107597093473</v>
      </c>
      <c r="F14" s="11">
        <v>-6.100177174552342E-06</v>
      </c>
      <c r="G14" s="11">
        <v>6.865513816868763E-08</v>
      </c>
      <c r="H14" s="11">
        <v>-4.039591965734707E-10</v>
      </c>
      <c r="I14" s="14">
        <v>9.68203629936512E-13</v>
      </c>
    </row>
    <row r="15" spans="1:9" ht="12.75">
      <c r="A15" s="15">
        <v>293</v>
      </c>
      <c r="B15" s="16">
        <v>30.21428571428579</v>
      </c>
      <c r="C15" s="8">
        <v>1.4732142857142845</v>
      </c>
      <c r="D15" s="8"/>
      <c r="E15" s="8"/>
      <c r="F15" s="8"/>
      <c r="G15" s="8"/>
      <c r="H15" s="8"/>
      <c r="I15" s="19"/>
    </row>
    <row r="16" spans="1:9" ht="12.75">
      <c r="A16" s="1">
        <v>564.8432</v>
      </c>
      <c r="B16" s="2">
        <v>2.100223</v>
      </c>
      <c r="C16" s="2">
        <v>-0.01500891</v>
      </c>
      <c r="D16" s="2">
        <v>0.0001442461</v>
      </c>
      <c r="E16" s="2">
        <v>-1.992566E-06</v>
      </c>
      <c r="F16" s="2">
        <v>1.757941E-08</v>
      </c>
      <c r="G16" s="2">
        <v>-8.605474E-11</v>
      </c>
      <c r="H16" s="2">
        <v>2.13169E-13</v>
      </c>
      <c r="I16" s="3">
        <v>-2.0814050000000002E-16</v>
      </c>
    </row>
    <row r="17" spans="1:9" ht="12.75">
      <c r="A17" s="22">
        <v>614.9913206081113</v>
      </c>
      <c r="B17" s="23">
        <v>-0.8067852499507513</v>
      </c>
      <c r="C17" s="23">
        <v>-0.05835855585432147</v>
      </c>
      <c r="D17" s="23">
        <v>0.0039270008699609235</v>
      </c>
      <c r="E17" s="23">
        <v>-0.00012187683029467038</v>
      </c>
      <c r="F17" s="23">
        <v>1.7749698714449807E-06</v>
      </c>
      <c r="G17" s="23">
        <v>-1.2194338595029355E-08</v>
      </c>
      <c r="H17" s="23">
        <v>3.2015902566916526E-11</v>
      </c>
      <c r="I17" s="24">
        <v>0</v>
      </c>
    </row>
    <row r="18" spans="1:9" ht="12.75">
      <c r="A18" s="25">
        <v>418</v>
      </c>
      <c r="B18" s="17">
        <v>4.89285714285723</v>
      </c>
      <c r="C18" s="17">
        <v>1.3883928571428559</v>
      </c>
      <c r="D18" s="17"/>
      <c r="E18" s="17"/>
      <c r="F18" s="17"/>
      <c r="G18" s="17"/>
      <c r="H18" s="17"/>
      <c r="I18" s="18"/>
    </row>
    <row r="19" spans="1:9" ht="12.75">
      <c r="A19" s="26">
        <v>0.9788384</v>
      </c>
      <c r="B19" s="26">
        <v>0.00139324</v>
      </c>
      <c r="C19" s="26">
        <v>-0.0001078993</v>
      </c>
      <c r="D19" s="26">
        <v>2.704499E-06</v>
      </c>
      <c r="E19" s="26">
        <v>-3.061989E-08</v>
      </c>
      <c r="F19" s="26">
        <v>1.819273E-10</v>
      </c>
      <c r="G19" s="26">
        <v>-5.766293E-13</v>
      </c>
      <c r="H19" s="26">
        <v>9.136328E-16</v>
      </c>
      <c r="I19" s="26">
        <v>-5.623831E-19</v>
      </c>
    </row>
    <row r="20" spans="1:9" ht="12.75">
      <c r="A20" s="26">
        <v>0.07464479</v>
      </c>
      <c r="B20" s="26">
        <v>0.003076892</v>
      </c>
      <c r="C20" s="26">
        <v>1.310366E-05</v>
      </c>
      <c r="D20" s="26">
        <v>3.47605E-07</v>
      </c>
      <c r="E20" s="26">
        <v>-4.871568E-09</v>
      </c>
      <c r="F20" s="26">
        <v>2.121443E-11</v>
      </c>
      <c r="G20" s="26">
        <v>1.276989E-14</v>
      </c>
      <c r="H20" s="26">
        <v>-3.559572E-16</v>
      </c>
      <c r="I20" s="26">
        <v>7.217523E-19</v>
      </c>
    </row>
    <row r="21" spans="1:9" ht="12.75">
      <c r="A21" s="26">
        <v>5.386999999999968</v>
      </c>
      <c r="B21" s="26">
        <v>3.206877325594374</v>
      </c>
      <c r="C21" s="26">
        <v>8.574839871703425E-29</v>
      </c>
      <c r="D21" s="26"/>
      <c r="E21" s="26"/>
      <c r="F21" s="26"/>
      <c r="G21" s="26"/>
      <c r="H21" s="26"/>
      <c r="I21" s="27"/>
    </row>
    <row r="22" spans="1:9" ht="12.75">
      <c r="A22" s="26">
        <v>7.8019999999999285</v>
      </c>
      <c r="B22" s="26">
        <v>4.337980813352715</v>
      </c>
      <c r="C22" s="26">
        <v>1.3785860776106667E-28</v>
      </c>
      <c r="D22" s="26"/>
      <c r="E22" s="26"/>
      <c r="F22" s="26"/>
      <c r="G22" s="26"/>
      <c r="H22" s="26"/>
      <c r="I22" s="2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9"/>
  <dimension ref="A1:A153"/>
  <sheetViews>
    <sheetView zoomScalePageLayoutView="0" workbookViewId="0" topLeftCell="A1">
      <selection activeCell="A1" sqref="A1:IV16384"/>
    </sheetView>
  </sheetViews>
  <sheetFormatPr defaultColWidth="9.140625" defaultRowHeight="12.75"/>
  <cols>
    <col min="1" max="1" width="18.57421875" style="0" customWidth="1"/>
  </cols>
  <sheetData>
    <row r="1" ht="12.75">
      <c r="A1">
        <v>16.83599274</v>
      </c>
    </row>
    <row r="2" ht="12.75">
      <c r="A2">
        <v>28.56067796</v>
      </c>
    </row>
    <row r="3" ht="12.75">
      <c r="A3">
        <v>-54.38923329</v>
      </c>
    </row>
    <row r="4" ht="12.75">
      <c r="A4">
        <v>0.4330662834</v>
      </c>
    </row>
    <row r="5" ht="12.75">
      <c r="A5">
        <v>-0.6547711697</v>
      </c>
    </row>
    <row r="6" ht="12.75">
      <c r="A6">
        <v>0.08565182058</v>
      </c>
    </row>
    <row r="7" ht="12.75">
      <c r="A7">
        <v>0.06670375918</v>
      </c>
    </row>
    <row r="8" ht="12.75">
      <c r="A8">
        <v>1.388983801</v>
      </c>
    </row>
    <row r="9" ht="12.75">
      <c r="A9">
        <v>0.08390104328</v>
      </c>
    </row>
    <row r="10" ht="12.75">
      <c r="A10">
        <v>0.02614670893</v>
      </c>
    </row>
    <row r="11" ht="12.75">
      <c r="A11">
        <v>-0.03373439453</v>
      </c>
    </row>
    <row r="12" ht="12.75">
      <c r="A12">
        <v>0.4520918904</v>
      </c>
    </row>
    <row r="13" ht="12.75">
      <c r="A13">
        <v>0.1069036614</v>
      </c>
    </row>
    <row r="14" ht="12.75">
      <c r="A14">
        <v>-0.5975336707</v>
      </c>
    </row>
    <row r="15" ht="12.75">
      <c r="A15">
        <v>-0.08847535804</v>
      </c>
    </row>
    <row r="16" ht="12.75">
      <c r="A16">
        <v>0.5958051609</v>
      </c>
    </row>
    <row r="17" ht="12.75">
      <c r="A17">
        <v>-0.5159303373</v>
      </c>
    </row>
    <row r="18" ht="12.75">
      <c r="A18">
        <v>0.2075021122</v>
      </c>
    </row>
    <row r="19" ht="12.75">
      <c r="A19">
        <v>0.1190610271</v>
      </c>
    </row>
    <row r="20" ht="12.75">
      <c r="A20">
        <v>-0.09867174132</v>
      </c>
    </row>
    <row r="21" ht="12.75">
      <c r="A21">
        <v>0.1683998803</v>
      </c>
    </row>
    <row r="22" ht="12.75">
      <c r="A22">
        <v>-0.05809438001</v>
      </c>
    </row>
    <row r="23" ht="12.75">
      <c r="A23">
        <v>0.006552390126</v>
      </c>
    </row>
    <row r="24" ht="12.75">
      <c r="A24">
        <v>0.0005710218649</v>
      </c>
    </row>
    <row r="25" ht="12.75">
      <c r="A25">
        <v>193.6587558</v>
      </c>
    </row>
    <row r="26" ht="12.75">
      <c r="A26">
        <v>-1388.522425</v>
      </c>
    </row>
    <row r="27" ht="12.75">
      <c r="A27">
        <v>4126.607219</v>
      </c>
    </row>
    <row r="28" ht="12.75">
      <c r="A28">
        <v>-6508.211677</v>
      </c>
    </row>
    <row r="29" ht="12.75">
      <c r="A29">
        <v>5745.984054</v>
      </c>
    </row>
    <row r="30" ht="12.75">
      <c r="A30">
        <v>-2693.088365</v>
      </c>
    </row>
    <row r="31" ht="12.75">
      <c r="A31">
        <v>523.5718623</v>
      </c>
    </row>
    <row r="32" ht="12.75">
      <c r="A32">
        <v>0.7633333333</v>
      </c>
    </row>
    <row r="33" ht="12.75">
      <c r="A33">
        <v>0.4006073948</v>
      </c>
    </row>
    <row r="34" ht="12.75">
      <c r="A34">
        <v>0.08636081627</v>
      </c>
    </row>
    <row r="35" ht="12.75">
      <c r="A35">
        <v>-0.8532322921</v>
      </c>
    </row>
    <row r="36" ht="12.75">
      <c r="A36">
        <v>0.3460208861</v>
      </c>
    </row>
    <row r="37" ht="12.75">
      <c r="A37">
        <v>-7.691234564</v>
      </c>
    </row>
    <row r="38" ht="12.75">
      <c r="A38">
        <v>-26.08023696</v>
      </c>
    </row>
    <row r="39" ht="12.75">
      <c r="A39">
        <v>-168.1706546</v>
      </c>
    </row>
    <row r="40" ht="12.75">
      <c r="A40">
        <v>64.23285504</v>
      </c>
    </row>
    <row r="41" ht="12.75">
      <c r="A41">
        <v>-118.9646225</v>
      </c>
    </row>
    <row r="42" ht="12.75">
      <c r="A42">
        <v>4.16711732</v>
      </c>
    </row>
    <row r="43" ht="12.75">
      <c r="A43">
        <v>20.9750676</v>
      </c>
    </row>
    <row r="44" ht="12.75">
      <c r="A44">
        <v>1000000000</v>
      </c>
    </row>
    <row r="45" ht="12.75">
      <c r="A45">
        <v>6</v>
      </c>
    </row>
    <row r="46" ht="12.75">
      <c r="A46">
        <v>6824.687741</v>
      </c>
    </row>
    <row r="47" ht="12.75">
      <c r="A47">
        <v>-542.2063673</v>
      </c>
    </row>
    <row r="48" ht="12.75">
      <c r="A48">
        <v>-20966.66205</v>
      </c>
    </row>
    <row r="49" ht="12.75">
      <c r="A49">
        <v>39412.86787</v>
      </c>
    </row>
    <row r="50" ht="12.75">
      <c r="A50">
        <v>-67332.77739</v>
      </c>
    </row>
    <row r="51" ht="12.75">
      <c r="A51">
        <v>99023.81028</v>
      </c>
    </row>
    <row r="52" ht="12.75">
      <c r="A52">
        <v>-109391.1774</v>
      </c>
    </row>
    <row r="53" ht="12.75">
      <c r="A53">
        <v>85908.41667</v>
      </c>
    </row>
    <row r="54" ht="12.75">
      <c r="A54">
        <v>-45111.68742</v>
      </c>
    </row>
    <row r="55" ht="12.75">
      <c r="A55">
        <v>14181.38926</v>
      </c>
    </row>
    <row r="56" ht="12.75">
      <c r="A56">
        <v>-2017.271113</v>
      </c>
    </row>
    <row r="57" ht="12.75">
      <c r="A57">
        <v>7.982692717</v>
      </c>
    </row>
    <row r="58" ht="12.75">
      <c r="A58">
        <v>-0.02616571843</v>
      </c>
    </row>
    <row r="59" ht="12.75">
      <c r="A59">
        <v>0.00152241179</v>
      </c>
    </row>
    <row r="60" ht="12.75">
      <c r="A60">
        <v>0.02284279054</v>
      </c>
    </row>
    <row r="61" ht="12.75">
      <c r="A61">
        <v>242.1647003</v>
      </c>
    </row>
    <row r="62" ht="12.75">
      <c r="A62" s="55">
        <v>1.269716088E-10</v>
      </c>
    </row>
    <row r="63" ht="12.75">
      <c r="A63" s="55">
        <v>2.074838328E-07</v>
      </c>
    </row>
    <row r="64" ht="12.75">
      <c r="A64" s="55">
        <v>2.17402035E-08</v>
      </c>
    </row>
    <row r="65" ht="12.75">
      <c r="A65" s="55">
        <v>1.105710498E-09</v>
      </c>
    </row>
    <row r="66" ht="12.75">
      <c r="A66">
        <v>12.93441934</v>
      </c>
    </row>
    <row r="67" ht="12.75">
      <c r="A67">
        <v>1.308119072E-05</v>
      </c>
    </row>
    <row r="68" ht="12.75">
      <c r="A68" s="55">
        <v>6.047626338E-14</v>
      </c>
    </row>
    <row r="69" ht="12.75">
      <c r="A69">
        <v>0.8438375405</v>
      </c>
    </row>
    <row r="70" ht="12.75">
      <c r="A70">
        <v>0.0005362162162</v>
      </c>
    </row>
    <row r="71" ht="12.75">
      <c r="A71">
        <v>1.72</v>
      </c>
    </row>
    <row r="72" ht="12.75">
      <c r="A72">
        <v>0.07342278489</v>
      </c>
    </row>
    <row r="73" ht="12.75">
      <c r="A73">
        <v>0.0497585887</v>
      </c>
    </row>
    <row r="74" ht="12.75">
      <c r="A74">
        <v>0.65371543</v>
      </c>
    </row>
    <row r="75" ht="12.75">
      <c r="A75">
        <v>1.15E-06</v>
      </c>
    </row>
    <row r="76" ht="12.75">
      <c r="A76">
        <v>1.5108E-05</v>
      </c>
    </row>
    <row r="77" ht="12.75">
      <c r="A77">
        <v>0.14188</v>
      </c>
    </row>
    <row r="78" ht="12.75">
      <c r="A78">
        <v>7.002753165</v>
      </c>
    </row>
    <row r="79" ht="12.75">
      <c r="A79">
        <v>0.0002995284926</v>
      </c>
    </row>
    <row r="80" ht="12.75">
      <c r="A80">
        <v>0.204</v>
      </c>
    </row>
    <row r="81" ht="12.75">
      <c r="A81">
        <v>-6.8399</v>
      </c>
    </row>
    <row r="82" ht="12.75">
      <c r="A82">
        <v>-0.017226042</v>
      </c>
    </row>
    <row r="83" ht="12.75">
      <c r="A83">
        <v>-7.77175039</v>
      </c>
    </row>
    <row r="84" ht="12.75">
      <c r="A84">
        <v>4.20460752</v>
      </c>
    </row>
    <row r="85" ht="12.75">
      <c r="A85">
        <v>-2.76807038</v>
      </c>
    </row>
    <row r="86" ht="12.75">
      <c r="A86">
        <v>2.10419707</v>
      </c>
    </row>
    <row r="87" ht="12.75">
      <c r="A87">
        <v>-1.14649588</v>
      </c>
    </row>
    <row r="88" ht="12.75">
      <c r="A88">
        <v>0.223138085</v>
      </c>
    </row>
    <row r="89" ht="12.75">
      <c r="A89">
        <v>0.116250363</v>
      </c>
    </row>
    <row r="90" ht="12.75">
      <c r="A90">
        <v>-0.0820900544</v>
      </c>
    </row>
    <row r="91" ht="12.75">
      <c r="A91">
        <v>0.0194129239</v>
      </c>
    </row>
    <row r="92" ht="12.75">
      <c r="A92">
        <v>-0.00169470576</v>
      </c>
    </row>
    <row r="93" ht="12.75">
      <c r="A93">
        <v>-4.311577033</v>
      </c>
    </row>
    <row r="94" ht="12.75">
      <c r="A94">
        <v>0</v>
      </c>
    </row>
    <row r="95" ht="12.75">
      <c r="A95">
        <v>0.708636085</v>
      </c>
    </row>
    <row r="96" ht="12.75">
      <c r="A96">
        <v>12.3679455</v>
      </c>
    </row>
    <row r="97" ht="12.75">
      <c r="A97">
        <v>-12.0389004</v>
      </c>
    </row>
    <row r="98" ht="12.75">
      <c r="A98">
        <v>5.40437422</v>
      </c>
    </row>
    <row r="99" ht="12.75">
      <c r="A99">
        <v>-0.993865043</v>
      </c>
    </row>
    <row r="100" ht="12.75">
      <c r="A100">
        <v>0.0627523182</v>
      </c>
    </row>
    <row r="101" ht="12.75">
      <c r="A101">
        <v>-7.74743016</v>
      </c>
    </row>
    <row r="102" ht="12.75">
      <c r="A102">
        <v>0</v>
      </c>
    </row>
    <row r="103" ht="12.75">
      <c r="A103">
        <v>-4.29885092</v>
      </c>
    </row>
    <row r="104" ht="12.75">
      <c r="A104">
        <v>43.1430538</v>
      </c>
    </row>
    <row r="105" ht="12.75">
      <c r="A105">
        <v>-14.1619313</v>
      </c>
    </row>
    <row r="106" ht="12.75">
      <c r="A106">
        <v>4.04172459</v>
      </c>
    </row>
    <row r="107" ht="12.75">
      <c r="A107">
        <v>1.55546326</v>
      </c>
    </row>
    <row r="108" ht="12.75">
      <c r="A108">
        <v>-1.66568935</v>
      </c>
    </row>
    <row r="109" ht="12.75">
      <c r="A109">
        <v>0.324881158</v>
      </c>
    </row>
    <row r="110" ht="12.75">
      <c r="A110">
        <v>29.3655325</v>
      </c>
    </row>
    <row r="111" ht="12.75">
      <c r="A111">
        <v>0</v>
      </c>
    </row>
    <row r="112" ht="12.75">
      <c r="A112">
        <v>7.94841842E-06</v>
      </c>
    </row>
    <row r="113" ht="12.75">
      <c r="A113">
        <v>80.8859747</v>
      </c>
    </row>
    <row r="114" ht="12.75">
      <c r="A114">
        <v>-83.615338</v>
      </c>
    </row>
    <row r="115" ht="12.75">
      <c r="A115">
        <v>35.8636517</v>
      </c>
    </row>
    <row r="116" ht="12.75">
      <c r="A116">
        <v>7.51895954</v>
      </c>
    </row>
    <row r="117" ht="12.75">
      <c r="A117">
        <v>-12.616064</v>
      </c>
    </row>
    <row r="118" ht="12.75">
      <c r="A118">
        <v>1.09717462</v>
      </c>
    </row>
    <row r="119" ht="12.75">
      <c r="A119">
        <v>2.12145492</v>
      </c>
    </row>
    <row r="120" ht="12.75">
      <c r="A120">
        <v>-0.546529566</v>
      </c>
    </row>
    <row r="121" ht="12.75">
      <c r="A121">
        <v>8.32875413</v>
      </c>
    </row>
    <row r="122" ht="12.75">
      <c r="A122">
        <v>2.75971776E-06</v>
      </c>
    </row>
    <row r="123" ht="12.75">
      <c r="A123">
        <v>-0.000509073985</v>
      </c>
    </row>
    <row r="124" ht="12.75">
      <c r="A124">
        <v>210.636332</v>
      </c>
    </row>
    <row r="125" ht="12.75">
      <c r="A125">
        <v>0.05528935335</v>
      </c>
    </row>
    <row r="126" ht="12.75">
      <c r="A126">
        <v>-0.2336365955</v>
      </c>
    </row>
    <row r="127" ht="12.75">
      <c r="A127">
        <v>0.369707142</v>
      </c>
    </row>
    <row r="128" ht="12.75">
      <c r="A128">
        <v>-0.259641547</v>
      </c>
    </row>
    <row r="129" ht="12.75">
      <c r="A129">
        <v>0.06828087013</v>
      </c>
    </row>
    <row r="130" ht="12.75">
      <c r="A130">
        <v>-257.1600533</v>
      </c>
    </row>
    <row r="131" ht="12.75">
      <c r="A131">
        <v>-151.8783715</v>
      </c>
    </row>
    <row r="132" ht="12.75">
      <c r="A132">
        <v>22.20723208</v>
      </c>
    </row>
    <row r="133" ht="12.75">
      <c r="A133">
        <v>-180.203957</v>
      </c>
    </row>
    <row r="134" ht="12.75">
      <c r="A134">
        <v>2357.09622</v>
      </c>
    </row>
    <row r="135" ht="12.75">
      <c r="A135">
        <v>-14623.35698</v>
      </c>
    </row>
    <row r="136" ht="12.75">
      <c r="A136">
        <v>45429.1663</v>
      </c>
    </row>
    <row r="137" ht="12.75">
      <c r="A137">
        <v>-70535.56432</v>
      </c>
    </row>
    <row r="138" ht="12.75">
      <c r="A138">
        <v>43815.71428</v>
      </c>
    </row>
    <row r="139" ht="12.75">
      <c r="A139">
        <v>-1.717616747</v>
      </c>
    </row>
    <row r="140" ht="12.75">
      <c r="A140">
        <v>3.526389875</v>
      </c>
    </row>
    <row r="141" ht="12.75">
      <c r="A141">
        <v>-2.690899373</v>
      </c>
    </row>
    <row r="142" ht="12.75">
      <c r="A142">
        <v>0.9070982605</v>
      </c>
    </row>
    <row r="143" ht="12.75">
      <c r="A143">
        <v>-0.1138791156</v>
      </c>
    </row>
    <row r="144" ht="12.75">
      <c r="A144">
        <v>1.301023613</v>
      </c>
    </row>
    <row r="145" ht="12.75">
      <c r="A145">
        <v>-2.642777743</v>
      </c>
    </row>
    <row r="146" ht="12.75">
      <c r="A146">
        <v>1.996765362</v>
      </c>
    </row>
    <row r="147" ht="12.75">
      <c r="A147">
        <v>-0.6661557013</v>
      </c>
    </row>
    <row r="148" ht="12.75">
      <c r="A148">
        <v>0.08270860589</v>
      </c>
    </row>
    <row r="149" ht="12.75">
      <c r="A149">
        <v>0.0003426663535</v>
      </c>
    </row>
    <row r="150" ht="12.75">
      <c r="A150">
        <v>-0.001236521258</v>
      </c>
    </row>
    <row r="151" ht="12.75">
      <c r="A151">
        <v>0.001155018309</v>
      </c>
    </row>
    <row r="152" ht="12.75">
      <c r="A152">
        <v>0</v>
      </c>
    </row>
    <row r="153" ht="12.75">
      <c r="A153">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G27"/>
  <sheetViews>
    <sheetView zoomScalePageLayoutView="0" workbookViewId="0" topLeftCell="A1">
      <selection activeCell="G38" sqref="G38"/>
    </sheetView>
  </sheetViews>
  <sheetFormatPr defaultColWidth="11.421875" defaultRowHeight="12.75"/>
  <cols>
    <col min="1" max="8" width="11.421875" style="0" customWidth="1"/>
    <col min="9" max="9" width="12.421875" style="0" bestFit="1" customWidth="1"/>
  </cols>
  <sheetData>
    <row r="1" spans="1:6" ht="12.75">
      <c r="A1" s="56">
        <v>-73.15</v>
      </c>
      <c r="B1" s="57">
        <v>0.0181</v>
      </c>
      <c r="C1" s="57">
        <v>1.007</v>
      </c>
      <c r="D1" s="57">
        <v>0.737</v>
      </c>
      <c r="E1" s="57">
        <v>1.7458</v>
      </c>
      <c r="F1" s="58">
        <v>1.325E-05</v>
      </c>
    </row>
    <row r="2" spans="1:6" ht="12.75">
      <c r="A2" s="59">
        <v>-23.15</v>
      </c>
      <c r="B2" s="60">
        <v>0.0223</v>
      </c>
      <c r="C2" s="60">
        <v>1.006</v>
      </c>
      <c r="D2" s="60">
        <v>0.72</v>
      </c>
      <c r="E2" s="60">
        <v>1.3947</v>
      </c>
      <c r="F2" s="61">
        <v>1.596E-05</v>
      </c>
    </row>
    <row r="3" spans="1:6" ht="12.75">
      <c r="A3" s="59">
        <v>26.85</v>
      </c>
      <c r="B3" s="60">
        <v>0.0263</v>
      </c>
      <c r="C3" s="60">
        <v>1.007</v>
      </c>
      <c r="D3" s="60">
        <v>0.707</v>
      </c>
      <c r="E3" s="60">
        <v>1.1614</v>
      </c>
      <c r="F3" s="61">
        <v>1.846E-05</v>
      </c>
    </row>
    <row r="4" spans="1:6" ht="12.75">
      <c r="A4" s="59">
        <v>76.85</v>
      </c>
      <c r="B4" s="60">
        <v>0.03</v>
      </c>
      <c r="C4" s="60">
        <v>1.009</v>
      </c>
      <c r="D4" s="60">
        <v>0.7</v>
      </c>
      <c r="E4" s="60">
        <v>0.995</v>
      </c>
      <c r="F4" s="61">
        <v>2.082E-05</v>
      </c>
    </row>
    <row r="5" spans="1:6" ht="12.75">
      <c r="A5" s="59">
        <v>126.85</v>
      </c>
      <c r="B5" s="60">
        <v>0.0338</v>
      </c>
      <c r="C5" s="60">
        <v>1.014</v>
      </c>
      <c r="D5" s="60">
        <v>0.69</v>
      </c>
      <c r="E5" s="60">
        <v>0.8711</v>
      </c>
      <c r="F5" s="61">
        <v>2.301E-05</v>
      </c>
    </row>
    <row r="6" spans="1:6" ht="12.75">
      <c r="A6" s="59">
        <v>176.85</v>
      </c>
      <c r="B6" s="60">
        <v>0.0373</v>
      </c>
      <c r="C6" s="60">
        <v>1.021</v>
      </c>
      <c r="D6" s="60">
        <v>0.686</v>
      </c>
      <c r="E6" s="60">
        <v>0.774</v>
      </c>
      <c r="F6" s="61">
        <v>2.507E-05</v>
      </c>
    </row>
    <row r="7" spans="1:6" ht="12.75">
      <c r="A7" s="59">
        <v>226.85</v>
      </c>
      <c r="B7" s="60">
        <v>0.0407</v>
      </c>
      <c r="C7" s="60">
        <v>1.03</v>
      </c>
      <c r="D7" s="60">
        <v>0.684</v>
      </c>
      <c r="E7" s="60">
        <v>0.6964</v>
      </c>
      <c r="F7" s="61">
        <v>2.701E-05</v>
      </c>
    </row>
    <row r="8" spans="1:6" ht="12.75">
      <c r="A8" s="59">
        <v>276.85</v>
      </c>
      <c r="B8" s="60">
        <v>0.0439</v>
      </c>
      <c r="C8" s="60">
        <v>1.04</v>
      </c>
      <c r="D8" s="60">
        <v>0.683</v>
      </c>
      <c r="E8" s="60">
        <v>0.6329</v>
      </c>
      <c r="F8" s="61">
        <v>2.884E-05</v>
      </c>
    </row>
    <row r="9" spans="1:6" ht="12.75">
      <c r="A9" s="59">
        <v>326.85</v>
      </c>
      <c r="B9" s="60">
        <v>0.0469</v>
      </c>
      <c r="C9" s="60">
        <v>1.051</v>
      </c>
      <c r="D9" s="60">
        <v>0.685</v>
      </c>
      <c r="E9" s="60">
        <v>0.5804</v>
      </c>
      <c r="F9" s="61">
        <v>3.058E-05</v>
      </c>
    </row>
    <row r="10" spans="1:6" ht="12.75">
      <c r="A10" s="59">
        <v>376.85</v>
      </c>
      <c r="B10" s="60">
        <v>0.0497</v>
      </c>
      <c r="C10" s="60">
        <v>1.063</v>
      </c>
      <c r="D10" s="60">
        <v>0.69</v>
      </c>
      <c r="E10" s="60">
        <v>0.5356</v>
      </c>
      <c r="F10" s="61">
        <v>3.225E-05</v>
      </c>
    </row>
    <row r="11" spans="1:6" ht="12.75">
      <c r="A11" s="59">
        <v>426.85</v>
      </c>
      <c r="B11" s="60">
        <v>0.0524</v>
      </c>
      <c r="C11" s="60">
        <v>1.075</v>
      </c>
      <c r="D11" s="60">
        <v>0.695</v>
      </c>
      <c r="E11" s="60">
        <v>0.4975</v>
      </c>
      <c r="F11" s="61">
        <v>3.388E-05</v>
      </c>
    </row>
    <row r="12" spans="1:6" ht="12.75">
      <c r="A12" s="59">
        <v>476.85</v>
      </c>
      <c r="B12" s="60">
        <v>0.0549</v>
      </c>
      <c r="C12" s="60">
        <v>1.087</v>
      </c>
      <c r="D12" s="60">
        <v>0.702</v>
      </c>
      <c r="E12" s="60">
        <v>0.4643</v>
      </c>
      <c r="F12" s="61">
        <v>3.546E-05</v>
      </c>
    </row>
    <row r="13" spans="1:6" ht="12.75">
      <c r="A13" s="59">
        <v>526.85</v>
      </c>
      <c r="B13" s="60">
        <v>0.0573</v>
      </c>
      <c r="C13" s="60">
        <v>1.099</v>
      </c>
      <c r="D13" s="60">
        <v>0.709</v>
      </c>
      <c r="E13" s="60">
        <v>0.4354</v>
      </c>
      <c r="F13" s="61">
        <v>3.698E-05</v>
      </c>
    </row>
    <row r="14" spans="1:6" ht="12.75">
      <c r="A14" s="59">
        <v>576.85</v>
      </c>
      <c r="B14" s="60">
        <v>0.0596</v>
      </c>
      <c r="C14" s="60">
        <v>1.11</v>
      </c>
      <c r="D14" s="60">
        <v>0.716</v>
      </c>
      <c r="E14" s="60">
        <v>0.4097</v>
      </c>
      <c r="F14" s="61">
        <v>3.843E-05</v>
      </c>
    </row>
    <row r="15" spans="1:6" ht="12.75">
      <c r="A15" s="59">
        <v>626.85</v>
      </c>
      <c r="B15" s="60">
        <v>0.062</v>
      </c>
      <c r="C15" s="60">
        <v>1.121</v>
      </c>
      <c r="D15" s="60">
        <v>0.72</v>
      </c>
      <c r="E15" s="60">
        <v>0.3868</v>
      </c>
      <c r="F15" s="61">
        <v>3.981E-05</v>
      </c>
    </row>
    <row r="16" spans="1:6" ht="12.75">
      <c r="A16" s="59">
        <v>676.85</v>
      </c>
      <c r="B16" s="60">
        <v>0.0643</v>
      </c>
      <c r="C16" s="60">
        <v>1.131</v>
      </c>
      <c r="D16" s="60">
        <v>0.723</v>
      </c>
      <c r="E16" s="60">
        <v>0.3666</v>
      </c>
      <c r="F16" s="61">
        <v>4.113E-05</v>
      </c>
    </row>
    <row r="17" spans="1:6" ht="13.5" thickBot="1">
      <c r="A17" s="62">
        <v>726.85</v>
      </c>
      <c r="B17" s="63">
        <v>0.0667</v>
      </c>
      <c r="C17" s="63">
        <v>1.141</v>
      </c>
      <c r="D17" s="63">
        <v>0.726</v>
      </c>
      <c r="E17" s="63">
        <v>0.3482</v>
      </c>
      <c r="F17" s="64">
        <v>4.244E-05</v>
      </c>
    </row>
    <row r="18" ht="13.5" thickBot="1"/>
    <row r="19" spans="1:7" ht="15">
      <c r="A19" s="65" t="s">
        <v>13</v>
      </c>
      <c r="B19" s="66" t="s">
        <v>14</v>
      </c>
      <c r="C19" s="66" t="s">
        <v>15</v>
      </c>
      <c r="D19" s="66" t="s">
        <v>16</v>
      </c>
      <c r="E19" s="67" t="s">
        <v>17</v>
      </c>
      <c r="F19" s="68" t="s">
        <v>2</v>
      </c>
      <c r="G19" s="49"/>
    </row>
    <row r="20" spans="1:7" ht="15">
      <c r="A20" s="69" t="s">
        <v>3</v>
      </c>
      <c r="B20" s="53" t="s">
        <v>5</v>
      </c>
      <c r="C20" s="53" t="s">
        <v>18</v>
      </c>
      <c r="D20" s="53" t="s">
        <v>7</v>
      </c>
      <c r="E20" s="53" t="s">
        <v>19</v>
      </c>
      <c r="F20" s="70" t="s">
        <v>20</v>
      </c>
      <c r="G20" s="29"/>
    </row>
    <row r="21" spans="1:6" ht="12.75">
      <c r="A21" s="42"/>
      <c r="B21" s="5"/>
      <c r="C21" s="5"/>
      <c r="D21" s="5"/>
      <c r="E21" s="5"/>
      <c r="F21" s="43"/>
    </row>
    <row r="22" spans="1:6" ht="13.5" thickBot="1">
      <c r="A22" s="71" t="s">
        <v>21</v>
      </c>
      <c r="B22" s="46"/>
      <c r="C22" s="46"/>
      <c r="D22" s="46"/>
      <c r="E22" s="46"/>
      <c r="F22" s="47"/>
    </row>
    <row r="25" ht="12.75">
      <c r="A25" t="s">
        <v>22</v>
      </c>
    </row>
    <row r="26" ht="12.75">
      <c r="A26" t="s">
        <v>23</v>
      </c>
    </row>
    <row r="27" spans="1:2" ht="12.75">
      <c r="A27" t="s">
        <v>24</v>
      </c>
      <c r="B27" s="40" t="s">
        <v>25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1:J34"/>
  <sheetViews>
    <sheetView zoomScalePageLayoutView="0" workbookViewId="0" topLeftCell="A1">
      <selection activeCell="G37" sqref="G37"/>
    </sheetView>
  </sheetViews>
  <sheetFormatPr defaultColWidth="11.421875" defaultRowHeight="12.75"/>
  <sheetData>
    <row r="1" spans="1:10" ht="12.75">
      <c r="A1" s="56">
        <v>0</v>
      </c>
      <c r="B1" s="72">
        <v>0.569</v>
      </c>
      <c r="C1" s="57">
        <v>4.217</v>
      </c>
      <c r="D1" s="57">
        <v>12.99</v>
      </c>
      <c r="E1" s="73">
        <v>1000</v>
      </c>
      <c r="F1" s="74">
        <v>0.00175</v>
      </c>
      <c r="G1" s="74">
        <v>1.75E-06</v>
      </c>
      <c r="H1" s="75">
        <v>1.349300450557268E-07</v>
      </c>
      <c r="I1" s="76">
        <v>0.006108006263784397</v>
      </c>
      <c r="J1" s="40"/>
    </row>
    <row r="2" spans="1:10" ht="12.75">
      <c r="A2" s="59">
        <v>1.8500000000000227</v>
      </c>
      <c r="B2" s="77">
        <v>0.574</v>
      </c>
      <c r="C2" s="60">
        <v>4.211</v>
      </c>
      <c r="D2" s="60">
        <v>12.22</v>
      </c>
      <c r="E2" s="78">
        <v>1000</v>
      </c>
      <c r="F2" s="79">
        <v>0.001652</v>
      </c>
      <c r="G2" s="79">
        <v>1.652E-06</v>
      </c>
      <c r="H2" s="80">
        <v>1.363096651626692E-07</v>
      </c>
      <c r="I2" s="81">
        <v>0.006979329861419813</v>
      </c>
      <c r="J2" s="40"/>
    </row>
    <row r="3" spans="1:10" ht="12.75">
      <c r="A3" s="59">
        <v>6.850000000000023</v>
      </c>
      <c r="B3" s="77">
        <v>0.582</v>
      </c>
      <c r="C3" s="60">
        <v>4.198</v>
      </c>
      <c r="D3" s="60">
        <v>10.26</v>
      </c>
      <c r="E3" s="78">
        <v>1000</v>
      </c>
      <c r="F3" s="79">
        <v>0.001422</v>
      </c>
      <c r="G3" s="79">
        <v>1.4220000000000001E-06</v>
      </c>
      <c r="H3" s="80">
        <v>1.3863744640304906E-07</v>
      </c>
      <c r="I3" s="81">
        <v>0.009909238229255038</v>
      </c>
      <c r="J3" s="40"/>
    </row>
    <row r="4" spans="1:10" ht="12.75">
      <c r="A4" s="59">
        <v>11.85</v>
      </c>
      <c r="B4" s="77">
        <v>0.59</v>
      </c>
      <c r="C4" s="60">
        <v>4.189</v>
      </c>
      <c r="D4" s="60">
        <v>8.81</v>
      </c>
      <c r="E4" s="78">
        <v>1000</v>
      </c>
      <c r="F4" s="79">
        <v>0.001225</v>
      </c>
      <c r="G4" s="79">
        <v>1.225E-06</v>
      </c>
      <c r="H4" s="80">
        <v>1.4084507042253522E-07</v>
      </c>
      <c r="I4" s="81">
        <v>0.013876000341309827</v>
      </c>
      <c r="J4" s="40"/>
    </row>
    <row r="5" spans="1:10" ht="12.75">
      <c r="A5" s="59">
        <v>16.85</v>
      </c>
      <c r="B5" s="77">
        <v>0.598</v>
      </c>
      <c r="C5" s="60">
        <v>4.184</v>
      </c>
      <c r="D5" s="60">
        <v>7.56</v>
      </c>
      <c r="E5" s="78">
        <v>999.0009990009991</v>
      </c>
      <c r="F5" s="79">
        <v>0.00108</v>
      </c>
      <c r="G5" s="79">
        <v>1.08108E-06</v>
      </c>
      <c r="H5" s="80">
        <v>1.4306835564053535E-07</v>
      </c>
      <c r="I5" s="81">
        <v>0.019178331441811986</v>
      </c>
      <c r="J5" s="40"/>
    </row>
    <row r="6" spans="1:10" ht="12.75">
      <c r="A6" s="59">
        <v>21.85</v>
      </c>
      <c r="B6" s="77">
        <v>0.606</v>
      </c>
      <c r="C6" s="60">
        <v>4.181</v>
      </c>
      <c r="D6" s="60">
        <v>6.62</v>
      </c>
      <c r="E6" s="78">
        <v>998.003992015968</v>
      </c>
      <c r="F6" s="79">
        <v>0.000959</v>
      </c>
      <c r="G6" s="79">
        <v>9.60918E-07</v>
      </c>
      <c r="H6" s="80">
        <v>1.4523128438172687E-07</v>
      </c>
      <c r="I6" s="81">
        <v>0.026180790527056207</v>
      </c>
      <c r="J6" s="40"/>
    </row>
    <row r="7" spans="1:10" ht="12.75">
      <c r="A7" s="59">
        <v>26.85</v>
      </c>
      <c r="B7" s="77">
        <v>0.613</v>
      </c>
      <c r="C7" s="60">
        <v>4.179</v>
      </c>
      <c r="D7" s="60">
        <v>5.83</v>
      </c>
      <c r="E7" s="78">
        <v>997.0089730807578</v>
      </c>
      <c r="F7" s="79">
        <v>0.000855</v>
      </c>
      <c r="G7" s="79">
        <v>8.575649999999999E-07</v>
      </c>
      <c r="H7" s="80">
        <v>1.4712586743240009E-07</v>
      </c>
      <c r="I7" s="81">
        <v>0.035323425576413346</v>
      </c>
      <c r="J7" s="40"/>
    </row>
    <row r="8" spans="1:10" ht="12.75">
      <c r="A8" s="59">
        <v>31.85</v>
      </c>
      <c r="B8" s="77">
        <v>0.62</v>
      </c>
      <c r="C8" s="60">
        <v>4.178</v>
      </c>
      <c r="D8" s="60">
        <v>5.2</v>
      </c>
      <c r="E8" s="78">
        <v>995.0248756218907</v>
      </c>
      <c r="F8" s="79">
        <v>0.000769</v>
      </c>
      <c r="G8" s="79">
        <v>7.728449999999999E-07</v>
      </c>
      <c r="H8" s="80">
        <v>1.4913834370512205E-07</v>
      </c>
      <c r="I8" s="81">
        <v>0.047131919240408104</v>
      </c>
      <c r="J8" s="40"/>
    </row>
    <row r="9" spans="1:10" ht="12.75">
      <c r="A9" s="59">
        <v>36.85</v>
      </c>
      <c r="B9" s="77">
        <v>0.628</v>
      </c>
      <c r="C9" s="60">
        <v>4.178</v>
      </c>
      <c r="D9" s="60">
        <v>4.62</v>
      </c>
      <c r="E9" s="78">
        <v>993.04865938431</v>
      </c>
      <c r="F9" s="79">
        <v>0.000695</v>
      </c>
      <c r="G9" s="79">
        <v>6.998649999999998E-07</v>
      </c>
      <c r="H9" s="80">
        <v>1.5136333173767352E-07</v>
      </c>
      <c r="I9" s="81">
        <v>0.06222812914932803</v>
      </c>
      <c r="J9" s="40"/>
    </row>
    <row r="10" spans="1:10" ht="12.75">
      <c r="A10" s="59">
        <v>41.85</v>
      </c>
      <c r="B10" s="77">
        <v>0.634</v>
      </c>
      <c r="C10" s="60">
        <v>4.179</v>
      </c>
      <c r="D10" s="60">
        <v>4.16</v>
      </c>
      <c r="E10" s="78">
        <v>991.0802775024778</v>
      </c>
      <c r="F10" s="79">
        <v>0.000631</v>
      </c>
      <c r="G10" s="79">
        <v>6.36679E-07</v>
      </c>
      <c r="H10" s="80">
        <v>1.5307633405120842E-07</v>
      </c>
      <c r="I10" s="81">
        <v>0.08134090579523134</v>
      </c>
      <c r="J10" s="40"/>
    </row>
    <row r="11" spans="1:10" ht="12.75">
      <c r="A11" s="59">
        <v>46.85</v>
      </c>
      <c r="B11" s="77">
        <v>0.64</v>
      </c>
      <c r="C11" s="60">
        <v>4.18</v>
      </c>
      <c r="D11" s="60">
        <v>3.77</v>
      </c>
      <c r="E11" s="78">
        <v>989.1196834817014</v>
      </c>
      <c r="F11" s="79">
        <v>0.000577</v>
      </c>
      <c r="G11" s="79">
        <v>5.77577E-07</v>
      </c>
      <c r="H11" s="80">
        <v>1.5326315789473686E-07</v>
      </c>
      <c r="I11" s="81">
        <v>0.10531706312330934</v>
      </c>
      <c r="J11" s="40"/>
    </row>
    <row r="12" spans="1:10" ht="12.75">
      <c r="A12" s="59">
        <v>51.85</v>
      </c>
      <c r="B12" s="77">
        <v>0.645</v>
      </c>
      <c r="C12" s="60">
        <v>4.182</v>
      </c>
      <c r="D12" s="60">
        <v>3.42</v>
      </c>
      <c r="E12" s="78">
        <v>987.166831194472</v>
      </c>
      <c r="F12" s="79">
        <v>0.000528</v>
      </c>
      <c r="G12" s="79">
        <v>5.348639999999999E-07</v>
      </c>
      <c r="H12" s="80">
        <v>1.5623744619799136E-07</v>
      </c>
      <c r="I12" s="81">
        <v>0.13513237273365142</v>
      </c>
      <c r="J12" s="40"/>
    </row>
    <row r="13" spans="1:10" ht="12.75">
      <c r="A13" s="59">
        <v>56.85</v>
      </c>
      <c r="B13" s="77">
        <v>0.651</v>
      </c>
      <c r="C13" s="60">
        <v>4.184</v>
      </c>
      <c r="D13" s="60">
        <v>3.15</v>
      </c>
      <c r="E13" s="78">
        <v>984.2519685039371</v>
      </c>
      <c r="F13" s="79">
        <v>0.000489</v>
      </c>
      <c r="G13" s="79">
        <v>4.96824E-07</v>
      </c>
      <c r="H13" s="80">
        <v>1.5783938814531548E-07</v>
      </c>
      <c r="I13" s="81">
        <v>0.17190245197227494</v>
      </c>
      <c r="J13" s="40"/>
    </row>
    <row r="14" spans="1:10" ht="12.75">
      <c r="A14" s="59">
        <v>61.85</v>
      </c>
      <c r="B14" s="77">
        <v>0.656</v>
      </c>
      <c r="C14" s="60">
        <v>4.186</v>
      </c>
      <c r="D14" s="60">
        <v>2.88</v>
      </c>
      <c r="E14" s="78">
        <v>982.3182711198428</v>
      </c>
      <c r="F14" s="79">
        <v>0.000453</v>
      </c>
      <c r="G14" s="79">
        <v>4.61154E-07</v>
      </c>
      <c r="H14" s="80">
        <v>1.5953368370759673E-07</v>
      </c>
      <c r="I14" s="81">
        <v>0.21689341906538584</v>
      </c>
      <c r="J14" s="40"/>
    </row>
    <row r="15" spans="1:10" ht="12.75">
      <c r="A15" s="59">
        <v>66.85</v>
      </c>
      <c r="B15" s="77">
        <v>0.66</v>
      </c>
      <c r="C15" s="60">
        <v>4.188</v>
      </c>
      <c r="D15" s="60">
        <v>2.66</v>
      </c>
      <c r="E15" s="78">
        <v>979.4319294809011</v>
      </c>
      <c r="F15" s="79">
        <v>0.00042</v>
      </c>
      <c r="G15" s="79">
        <v>4.2882E-07</v>
      </c>
      <c r="H15" s="80">
        <v>1.6090257879656164E-07</v>
      </c>
      <c r="I15" s="81">
        <v>0.2715321945798864</v>
      </c>
      <c r="J15" s="40"/>
    </row>
    <row r="16" spans="1:10" ht="12.75">
      <c r="A16" s="82">
        <v>71.85</v>
      </c>
      <c r="B16" s="83">
        <v>0.664</v>
      </c>
      <c r="C16" s="60">
        <v>4.191</v>
      </c>
      <c r="D16" s="60">
        <v>2.45</v>
      </c>
      <c r="E16" s="78">
        <v>976.5625</v>
      </c>
      <c r="F16" s="79">
        <v>0.000389</v>
      </c>
      <c r="G16" s="79">
        <v>3.98336E-07</v>
      </c>
      <c r="H16" s="80">
        <v>1.632145072774994E-07</v>
      </c>
      <c r="I16" s="81">
        <v>0.33741633752673394</v>
      </c>
      <c r="J16" s="40"/>
    </row>
    <row r="17" spans="1:10" ht="12.75">
      <c r="A17" s="59">
        <v>76.85</v>
      </c>
      <c r="B17" s="77">
        <v>0.668</v>
      </c>
      <c r="C17" s="60">
        <v>4.195</v>
      </c>
      <c r="D17" s="60">
        <v>2.29</v>
      </c>
      <c r="E17" s="78">
        <v>973.7098344693283</v>
      </c>
      <c r="F17" s="79">
        <v>0.000365</v>
      </c>
      <c r="G17" s="79">
        <v>3.748549999999999E-07</v>
      </c>
      <c r="H17" s="80">
        <v>1.6353659117997615E-07</v>
      </c>
      <c r="I17" s="81">
        <v>0.41632331593192085</v>
      </c>
      <c r="J17" s="40"/>
    </row>
    <row r="18" spans="1:10" ht="12.75">
      <c r="A18" s="59">
        <v>81.85</v>
      </c>
      <c r="B18" s="77">
        <v>0.671</v>
      </c>
      <c r="C18" s="60">
        <v>4.199</v>
      </c>
      <c r="D18" s="60">
        <v>2.14</v>
      </c>
      <c r="E18" s="78">
        <v>970.8737864077669</v>
      </c>
      <c r="F18" s="79">
        <v>0.000343</v>
      </c>
      <c r="G18" s="79">
        <v>3.5329E-07</v>
      </c>
      <c r="H18" s="80">
        <v>1.6459395094070018E-07</v>
      </c>
      <c r="I18" s="81">
        <v>0.5102191251968057</v>
      </c>
      <c r="J18" s="40"/>
    </row>
    <row r="19" spans="1:10" ht="12.75">
      <c r="A19" s="59">
        <v>86.85</v>
      </c>
      <c r="B19" s="77">
        <v>0.674</v>
      </c>
      <c r="C19" s="60">
        <v>4.203</v>
      </c>
      <c r="D19" s="60">
        <v>2.02</v>
      </c>
      <c r="E19" s="78">
        <v>967.1179883945841</v>
      </c>
      <c r="F19" s="79">
        <v>0.000324</v>
      </c>
      <c r="G19" s="79">
        <v>3.3501600000000004E-07</v>
      </c>
      <c r="H19" s="80">
        <v>1.6581394242207946E-07</v>
      </c>
      <c r="I19" s="81">
        <v>0.6212661825396458</v>
      </c>
      <c r="J19" s="40"/>
    </row>
    <row r="20" spans="1:10" ht="12.75">
      <c r="A20" s="59">
        <v>91.85</v>
      </c>
      <c r="B20" s="77">
        <v>0.677</v>
      </c>
      <c r="C20" s="60">
        <v>4.209</v>
      </c>
      <c r="D20" s="60">
        <v>1.91</v>
      </c>
      <c r="E20" s="78">
        <v>963.3911368015414</v>
      </c>
      <c r="F20" s="79">
        <v>0.000306</v>
      </c>
      <c r="G20" s="79">
        <v>3.17628E-07</v>
      </c>
      <c r="H20" s="80">
        <v>1.669579472558803E-07</v>
      </c>
      <c r="I20" s="81">
        <v>0.7518304417299169</v>
      </c>
      <c r="J20" s="40"/>
    </row>
    <row r="21" spans="1:10" ht="12.75">
      <c r="A21" s="59">
        <v>96.85</v>
      </c>
      <c r="B21" s="77">
        <v>0.679</v>
      </c>
      <c r="C21" s="60">
        <v>4.214</v>
      </c>
      <c r="D21" s="60">
        <v>1.8</v>
      </c>
      <c r="E21" s="78">
        <v>960.6147934678196</v>
      </c>
      <c r="F21" s="79">
        <v>0.000289</v>
      </c>
      <c r="G21" s="79">
        <v>3.008489999999999E-07</v>
      </c>
      <c r="H21" s="80">
        <v>1.6773588039867107E-07</v>
      </c>
      <c r="I21" s="81">
        <v>0.9044876886863782</v>
      </c>
      <c r="J21" s="40"/>
    </row>
    <row r="22" spans="1:10" ht="13.5" thickBot="1">
      <c r="A22" s="62">
        <v>100</v>
      </c>
      <c r="B22" s="84">
        <v>0.68</v>
      </c>
      <c r="C22" s="63">
        <v>4.217</v>
      </c>
      <c r="D22" s="63">
        <v>1.76</v>
      </c>
      <c r="E22" s="85">
        <v>957.8544061302682</v>
      </c>
      <c r="F22" s="86">
        <v>0.000279</v>
      </c>
      <c r="G22" s="86">
        <v>2.91276E-07</v>
      </c>
      <c r="H22" s="87">
        <v>1.6834716623191845E-07</v>
      </c>
      <c r="I22" s="88">
        <v>1.013252619713624</v>
      </c>
      <c r="J22" s="40"/>
    </row>
    <row r="23" spans="1:10" ht="13.5" thickBot="1">
      <c r="A23" s="89"/>
      <c r="B23" s="89"/>
      <c r="C23" s="89"/>
      <c r="D23" s="89"/>
      <c r="E23" s="90"/>
      <c r="F23" s="89"/>
      <c r="G23" s="89"/>
      <c r="H23" s="89"/>
      <c r="I23" s="89"/>
      <c r="J23" s="89"/>
    </row>
    <row r="24" spans="1:10" ht="15">
      <c r="A24" s="65" t="s">
        <v>13</v>
      </c>
      <c r="B24" s="66" t="s">
        <v>14</v>
      </c>
      <c r="C24" s="66" t="s">
        <v>15</v>
      </c>
      <c r="D24" s="66" t="s">
        <v>16</v>
      </c>
      <c r="E24" s="67" t="s">
        <v>17</v>
      </c>
      <c r="F24" s="67" t="s">
        <v>2</v>
      </c>
      <c r="G24" s="67" t="s">
        <v>9</v>
      </c>
      <c r="H24" s="91" t="s">
        <v>10</v>
      </c>
      <c r="I24" s="92" t="s">
        <v>26</v>
      </c>
      <c r="J24" s="40"/>
    </row>
    <row r="25" spans="1:10" ht="15">
      <c r="A25" s="93" t="s">
        <v>3</v>
      </c>
      <c r="B25" s="94" t="s">
        <v>5</v>
      </c>
      <c r="C25" s="94" t="s">
        <v>18</v>
      </c>
      <c r="D25" s="94" t="s">
        <v>7</v>
      </c>
      <c r="E25" s="94" t="s">
        <v>19</v>
      </c>
      <c r="F25" s="94" t="s">
        <v>20</v>
      </c>
      <c r="G25" s="94" t="s">
        <v>8</v>
      </c>
      <c r="H25" s="95" t="s">
        <v>8</v>
      </c>
      <c r="I25" s="96" t="s">
        <v>6</v>
      </c>
      <c r="J25" s="40"/>
    </row>
    <row r="26" spans="1:10" ht="12.75">
      <c r="A26" s="44"/>
      <c r="B26" s="29"/>
      <c r="C26" s="29"/>
      <c r="D26" s="29"/>
      <c r="E26" s="29"/>
      <c r="F26" s="29"/>
      <c r="G26" s="29"/>
      <c r="H26" s="29"/>
      <c r="I26" s="51"/>
      <c r="J26" s="40"/>
    </row>
    <row r="27" spans="1:10" ht="13.5" thickBot="1">
      <c r="A27" s="71" t="s">
        <v>27</v>
      </c>
      <c r="B27" s="45"/>
      <c r="C27" s="45"/>
      <c r="D27" s="45"/>
      <c r="E27" s="45"/>
      <c r="F27" s="45"/>
      <c r="G27" s="45"/>
      <c r="H27" s="45"/>
      <c r="I27" s="52"/>
      <c r="J27" s="40"/>
    </row>
    <row r="28" spans="1:10" ht="12.75">
      <c r="A28" s="40"/>
      <c r="B28" s="40"/>
      <c r="C28" s="40"/>
      <c r="D28" s="40"/>
      <c r="E28" s="40"/>
      <c r="F28" s="40"/>
      <c r="G28" s="40"/>
      <c r="H28" s="40"/>
      <c r="I28" s="40"/>
      <c r="J28" s="40"/>
    </row>
    <row r="29" spans="1:10" ht="12.75">
      <c r="A29" s="40"/>
      <c r="B29" s="40"/>
      <c r="C29" s="40"/>
      <c r="D29" s="40"/>
      <c r="E29" s="40"/>
      <c r="F29" s="40"/>
      <c r="G29" s="40"/>
      <c r="H29" s="40"/>
      <c r="I29" s="40"/>
      <c r="J29" s="40"/>
    </row>
    <row r="30" spans="1:10" ht="12.75">
      <c r="A30" t="s">
        <v>28</v>
      </c>
      <c r="B30" s="40"/>
      <c r="C30" s="40"/>
      <c r="D30" s="40"/>
      <c r="E30" s="40"/>
      <c r="F30" s="40"/>
      <c r="G30" s="40"/>
      <c r="H30" s="40"/>
      <c r="I30" s="40"/>
      <c r="J30" s="40"/>
    </row>
    <row r="31" spans="1:10" ht="12.75">
      <c r="A31" s="97" t="s">
        <v>29</v>
      </c>
      <c r="B31" s="40"/>
      <c r="C31" s="40" t="s">
        <v>25</v>
      </c>
      <c r="D31" s="40"/>
      <c r="E31" s="40"/>
      <c r="F31" s="98"/>
      <c r="G31" s="40"/>
      <c r="H31" s="40"/>
      <c r="I31" s="40"/>
      <c r="J31" s="40"/>
    </row>
    <row r="32" spans="1:10" ht="12.75">
      <c r="A32" s="50"/>
      <c r="B32" s="40"/>
      <c r="C32" s="40"/>
      <c r="D32" s="40"/>
      <c r="E32" s="40"/>
      <c r="F32" s="98"/>
      <c r="G32" s="40"/>
      <c r="H32" s="40"/>
      <c r="I32" s="40"/>
      <c r="J32" s="40"/>
    </row>
    <row r="33" spans="1:10" ht="12.75">
      <c r="A33" s="29"/>
      <c r="B33" s="40"/>
      <c r="C33" s="40"/>
      <c r="D33" s="40"/>
      <c r="E33" s="40"/>
      <c r="F33" s="40"/>
      <c r="G33" s="40"/>
      <c r="H33" s="40"/>
      <c r="I33" s="40"/>
      <c r="J33" s="40"/>
    </row>
    <row r="34" spans="1:10" ht="12.75">
      <c r="A34" s="48"/>
      <c r="B34" s="40"/>
      <c r="C34" s="40"/>
      <c r="D34" s="40"/>
      <c r="E34" s="40"/>
      <c r="F34" s="40"/>
      <c r="G34" s="40"/>
      <c r="H34" s="40"/>
      <c r="I34" s="40"/>
      <c r="J34" s="4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Y221"/>
  <sheetViews>
    <sheetView zoomScalePageLayoutView="0" workbookViewId="0" topLeftCell="A1">
      <selection activeCell="A1" sqref="A1:IV16384"/>
    </sheetView>
  </sheetViews>
  <sheetFormatPr defaultColWidth="11.421875" defaultRowHeight="12.75"/>
  <cols>
    <col min="1" max="1" width="3.57421875" style="0" customWidth="1"/>
    <col min="2" max="2" width="8.00390625" style="0" customWidth="1"/>
    <col min="3" max="17" width="6.57421875" style="0" customWidth="1"/>
    <col min="18" max="18" width="6.8515625" style="0" customWidth="1"/>
    <col min="19" max="24" width="9.8515625" style="0" customWidth="1"/>
    <col min="25" max="26" width="6.8515625" style="0" customWidth="1"/>
  </cols>
  <sheetData>
    <row r="1" spans="1:21" ht="12.75">
      <c r="A1" s="99">
        <v>1</v>
      </c>
      <c r="B1" s="99">
        <v>2</v>
      </c>
      <c r="C1" s="99">
        <v>3</v>
      </c>
      <c r="D1" s="99">
        <v>4</v>
      </c>
      <c r="E1" s="99">
        <v>5</v>
      </c>
      <c r="F1" s="99">
        <v>6</v>
      </c>
      <c r="G1" s="99">
        <v>7</v>
      </c>
      <c r="H1" s="99">
        <v>8</v>
      </c>
      <c r="I1" s="99">
        <v>9</v>
      </c>
      <c r="J1" s="99">
        <v>10</v>
      </c>
      <c r="K1" s="99">
        <v>11</v>
      </c>
      <c r="L1" s="99">
        <v>12</v>
      </c>
      <c r="M1" s="99">
        <v>13</v>
      </c>
      <c r="N1" s="99">
        <v>14</v>
      </c>
      <c r="O1" s="99">
        <v>15</v>
      </c>
      <c r="P1" s="99">
        <v>16</v>
      </c>
      <c r="Q1" s="99">
        <v>17</v>
      </c>
      <c r="R1" s="99" t="s">
        <v>0</v>
      </c>
      <c r="S1" s="99" t="s">
        <v>0</v>
      </c>
      <c r="T1" s="99" t="s">
        <v>0</v>
      </c>
      <c r="U1" s="100"/>
    </row>
    <row r="2" spans="1:21" ht="12.75">
      <c r="A2" s="99">
        <v>2</v>
      </c>
      <c r="B2" s="100"/>
      <c r="C2" s="100"/>
      <c r="D2" s="100"/>
      <c r="E2" s="100"/>
      <c r="F2" s="100"/>
      <c r="G2" s="100"/>
      <c r="H2" s="101"/>
      <c r="I2" s="101"/>
      <c r="J2" s="100"/>
      <c r="K2" s="100"/>
      <c r="L2" s="100"/>
      <c r="M2" s="100"/>
      <c r="N2" s="100"/>
      <c r="O2" s="100"/>
      <c r="P2" s="100"/>
      <c r="Q2" s="100"/>
      <c r="R2" s="100"/>
      <c r="S2" s="100"/>
      <c r="T2" s="100"/>
      <c r="U2" s="100"/>
    </row>
    <row r="3" spans="1:21" ht="20.25">
      <c r="A3" s="99">
        <v>3</v>
      </c>
      <c r="B3" s="102" t="s">
        <v>30</v>
      </c>
      <c r="C3" s="100"/>
      <c r="D3" s="100"/>
      <c r="E3" s="100"/>
      <c r="F3" s="100"/>
      <c r="G3" s="100"/>
      <c r="H3" s="101"/>
      <c r="I3" s="103"/>
      <c r="J3" s="100"/>
      <c r="K3" s="100"/>
      <c r="L3" s="100"/>
      <c r="M3" s="100"/>
      <c r="N3" s="100"/>
      <c r="O3" s="100"/>
      <c r="P3" s="100"/>
      <c r="Q3" s="100"/>
      <c r="R3" s="100"/>
      <c r="S3" s="100"/>
      <c r="T3" s="100"/>
      <c r="U3" s="100"/>
    </row>
    <row r="4" spans="1:24" ht="13.5" thickBot="1">
      <c r="A4" s="99">
        <v>4</v>
      </c>
      <c r="B4" s="31"/>
      <c r="C4" s="100"/>
      <c r="D4" s="100"/>
      <c r="E4" s="100"/>
      <c r="F4" s="100"/>
      <c r="G4" s="100"/>
      <c r="H4" s="100"/>
      <c r="I4" s="100"/>
      <c r="J4" s="100"/>
      <c r="K4" s="100"/>
      <c r="L4" s="100"/>
      <c r="M4" s="100"/>
      <c r="N4" s="100"/>
      <c r="O4" s="100"/>
      <c r="P4" s="100"/>
      <c r="Q4" s="100"/>
      <c r="R4" s="100"/>
      <c r="S4" s="100"/>
      <c r="T4" s="100"/>
      <c r="U4" s="100"/>
      <c r="V4" s="5"/>
      <c r="W4" s="5"/>
      <c r="X4" s="5"/>
    </row>
    <row r="5" spans="1:24" ht="13.5" thickTop="1">
      <c r="A5" s="99">
        <v>5</v>
      </c>
      <c r="B5" s="104"/>
      <c r="C5" s="105"/>
      <c r="D5" s="105"/>
      <c r="E5" s="106"/>
      <c r="F5" s="107"/>
      <c r="G5" s="106"/>
      <c r="H5" s="107" t="s">
        <v>31</v>
      </c>
      <c r="I5" s="106"/>
      <c r="J5" s="106"/>
      <c r="K5" s="106"/>
      <c r="L5" s="106"/>
      <c r="M5" s="106"/>
      <c r="N5" s="106"/>
      <c r="O5" s="106"/>
      <c r="P5" s="106"/>
      <c r="Q5" s="108"/>
      <c r="S5" s="109" t="s">
        <v>32</v>
      </c>
      <c r="T5" s="110"/>
      <c r="U5" s="28"/>
      <c r="V5" s="110" t="s">
        <v>33</v>
      </c>
      <c r="W5" s="111">
        <v>24</v>
      </c>
      <c r="X5" s="112" t="s">
        <v>1</v>
      </c>
    </row>
    <row r="6" spans="1:24" ht="14.25" thickBot="1">
      <c r="A6" s="99">
        <v>6</v>
      </c>
      <c r="B6" s="113" t="s">
        <v>34</v>
      </c>
      <c r="C6" s="114" t="s">
        <v>35</v>
      </c>
      <c r="D6" s="115">
        <v>5</v>
      </c>
      <c r="E6" s="115">
        <v>10</v>
      </c>
      <c r="F6" s="116">
        <v>20</v>
      </c>
      <c r="G6" s="116">
        <v>30</v>
      </c>
      <c r="H6" s="116">
        <v>40</v>
      </c>
      <c r="I6" s="116">
        <v>60</v>
      </c>
      <c r="J6" s="116">
        <v>80</v>
      </c>
      <c r="K6" s="116">
        <v>100</v>
      </c>
      <c r="L6" s="116">
        <v>120</v>
      </c>
      <c r="M6" s="116">
        <v>140</v>
      </c>
      <c r="N6" s="116">
        <v>160</v>
      </c>
      <c r="O6" s="116" t="s">
        <v>36</v>
      </c>
      <c r="P6" s="116" t="s">
        <v>37</v>
      </c>
      <c r="Q6" s="117" t="s">
        <v>38</v>
      </c>
      <c r="S6" s="118" t="s">
        <v>39</v>
      </c>
      <c r="T6" s="119"/>
      <c r="U6" s="8"/>
      <c r="V6" s="54" t="s">
        <v>40</v>
      </c>
      <c r="W6" s="120" t="s">
        <v>37</v>
      </c>
      <c r="X6" s="121"/>
    </row>
    <row r="7" spans="1:24" ht="15.75" thickTop="1">
      <c r="A7" s="99">
        <v>7</v>
      </c>
      <c r="B7" s="122">
        <v>0.5</v>
      </c>
      <c r="C7" s="123">
        <v>21.3</v>
      </c>
      <c r="D7" s="124">
        <v>1.65</v>
      </c>
      <c r="E7" s="125">
        <v>2.11</v>
      </c>
      <c r="F7" s="106" t="s">
        <v>7</v>
      </c>
      <c r="G7" s="126">
        <v>2.41</v>
      </c>
      <c r="H7" s="126">
        <v>2.77</v>
      </c>
      <c r="I7" s="106" t="s">
        <v>7</v>
      </c>
      <c r="J7" s="126">
        <v>3.73</v>
      </c>
      <c r="K7" s="106" t="s">
        <v>7</v>
      </c>
      <c r="L7" s="127">
        <v>0</v>
      </c>
      <c r="M7" s="106" t="s">
        <v>7</v>
      </c>
      <c r="N7" s="126">
        <v>4.78</v>
      </c>
      <c r="O7" s="126">
        <v>2.77</v>
      </c>
      <c r="P7" s="126">
        <v>3.73</v>
      </c>
      <c r="Q7" s="128">
        <v>7.47</v>
      </c>
      <c r="S7" s="32" t="s">
        <v>41</v>
      </c>
      <c r="T7" s="30" t="s">
        <v>42</v>
      </c>
      <c r="U7" s="5"/>
      <c r="V7" s="5"/>
      <c r="W7" s="129" t="e">
        <v>#NAME?</v>
      </c>
      <c r="X7" s="130" t="s">
        <v>1</v>
      </c>
    </row>
    <row r="8" spans="1:24" ht="15">
      <c r="A8" s="99">
        <v>8</v>
      </c>
      <c r="B8" s="131">
        <v>0.75</v>
      </c>
      <c r="C8" s="132">
        <v>26.7</v>
      </c>
      <c r="D8" s="133">
        <v>1.65</v>
      </c>
      <c r="E8" s="134">
        <v>2.11</v>
      </c>
      <c r="F8" s="135" t="s">
        <v>7</v>
      </c>
      <c r="G8" s="136">
        <v>2.41</v>
      </c>
      <c r="H8" s="136">
        <v>2.87</v>
      </c>
      <c r="I8" s="135" t="s">
        <v>7</v>
      </c>
      <c r="J8" s="136">
        <v>3.91</v>
      </c>
      <c r="K8" s="135" t="s">
        <v>7</v>
      </c>
      <c r="L8" s="135">
        <v>0</v>
      </c>
      <c r="M8" s="135" t="s">
        <v>7</v>
      </c>
      <c r="N8" s="136">
        <v>5.56</v>
      </c>
      <c r="O8" s="136">
        <v>2.87</v>
      </c>
      <c r="P8" s="136">
        <v>3.91</v>
      </c>
      <c r="Q8" s="137">
        <v>7.82</v>
      </c>
      <c r="S8" s="32" t="s">
        <v>43</v>
      </c>
      <c r="T8" s="30" t="s">
        <v>44</v>
      </c>
      <c r="U8" s="5"/>
      <c r="V8" s="5"/>
      <c r="W8" s="129" t="e">
        <v>#NAME?</v>
      </c>
      <c r="X8" s="130" t="s">
        <v>1</v>
      </c>
    </row>
    <row r="9" spans="1:24" ht="13.5" thickBot="1">
      <c r="A9" s="99">
        <v>9</v>
      </c>
      <c r="B9" s="138">
        <v>1</v>
      </c>
      <c r="C9" s="132">
        <v>33.4</v>
      </c>
      <c r="D9" s="133">
        <v>1.65</v>
      </c>
      <c r="E9" s="134">
        <v>2.77</v>
      </c>
      <c r="F9" s="135" t="s">
        <v>7</v>
      </c>
      <c r="G9" s="136">
        <v>2.9</v>
      </c>
      <c r="H9" s="136">
        <v>3.38</v>
      </c>
      <c r="I9" s="135" t="s">
        <v>7</v>
      </c>
      <c r="J9" s="136">
        <v>4.55</v>
      </c>
      <c r="K9" s="135" t="s">
        <v>7</v>
      </c>
      <c r="L9" s="135">
        <v>0</v>
      </c>
      <c r="M9" s="135" t="s">
        <v>7</v>
      </c>
      <c r="N9" s="136">
        <v>6.35</v>
      </c>
      <c r="O9" s="136">
        <v>3.38</v>
      </c>
      <c r="P9" s="136">
        <v>4.55</v>
      </c>
      <c r="Q9" s="137">
        <v>9.09</v>
      </c>
      <c r="S9" s="139" t="s">
        <v>4</v>
      </c>
      <c r="T9" s="37" t="s">
        <v>45</v>
      </c>
      <c r="U9" s="36"/>
      <c r="V9" s="36"/>
      <c r="W9" s="140" t="e">
        <v>#NAME?</v>
      </c>
      <c r="X9" s="141" t="s">
        <v>1</v>
      </c>
    </row>
    <row r="10" spans="1:19" ht="14.25" thickBot="1" thickTop="1">
      <c r="A10" s="99">
        <v>10</v>
      </c>
      <c r="B10" s="131">
        <v>1.5</v>
      </c>
      <c r="C10" s="132">
        <v>48.3</v>
      </c>
      <c r="D10" s="133">
        <v>1.65</v>
      </c>
      <c r="E10" s="134">
        <v>2.77</v>
      </c>
      <c r="F10" s="135" t="s">
        <v>7</v>
      </c>
      <c r="G10" s="136">
        <v>3.18</v>
      </c>
      <c r="H10" s="136">
        <v>3.68</v>
      </c>
      <c r="I10" s="135" t="s">
        <v>7</v>
      </c>
      <c r="J10" s="136">
        <v>5.08</v>
      </c>
      <c r="K10" s="135" t="s">
        <v>7</v>
      </c>
      <c r="L10" s="135">
        <v>0</v>
      </c>
      <c r="M10" s="135" t="s">
        <v>7</v>
      </c>
      <c r="N10" s="136">
        <v>7.14</v>
      </c>
      <c r="O10" s="136">
        <v>3.68</v>
      </c>
      <c r="P10" s="136">
        <v>5.08</v>
      </c>
      <c r="Q10" s="137">
        <v>10.15</v>
      </c>
      <c r="S10" s="97"/>
    </row>
    <row r="11" spans="1:24" ht="13.5" thickTop="1">
      <c r="A11" s="99">
        <v>11</v>
      </c>
      <c r="B11" s="138">
        <v>2</v>
      </c>
      <c r="C11" s="132">
        <v>60.3</v>
      </c>
      <c r="D11" s="133">
        <v>1.65</v>
      </c>
      <c r="E11" s="134">
        <v>2.77</v>
      </c>
      <c r="F11" s="135" t="s">
        <v>7</v>
      </c>
      <c r="G11" s="136">
        <v>3.18</v>
      </c>
      <c r="H11" s="136">
        <v>3.91</v>
      </c>
      <c r="I11" s="135" t="s">
        <v>7</v>
      </c>
      <c r="J11" s="136">
        <v>5.54</v>
      </c>
      <c r="K11" s="135" t="s">
        <v>7</v>
      </c>
      <c r="L11" s="135">
        <v>0</v>
      </c>
      <c r="M11" s="135" t="s">
        <v>7</v>
      </c>
      <c r="N11" s="136">
        <v>8.74</v>
      </c>
      <c r="O11" s="136">
        <v>3.91</v>
      </c>
      <c r="P11" s="136">
        <v>5.54</v>
      </c>
      <c r="Q11" s="137">
        <v>11.07</v>
      </c>
      <c r="S11" s="109" t="s">
        <v>32</v>
      </c>
      <c r="T11" s="110"/>
      <c r="U11" s="28"/>
      <c r="V11" s="110" t="s">
        <v>33</v>
      </c>
      <c r="W11" s="111">
        <v>16</v>
      </c>
      <c r="X11" s="112" t="s">
        <v>1</v>
      </c>
    </row>
    <row r="12" spans="1:24" ht="12.75">
      <c r="A12" s="99">
        <v>12</v>
      </c>
      <c r="B12" s="138">
        <v>3</v>
      </c>
      <c r="C12" s="132">
        <v>88.9</v>
      </c>
      <c r="D12" s="133">
        <v>2.11</v>
      </c>
      <c r="E12" s="134">
        <v>3.05</v>
      </c>
      <c r="F12" s="135" t="s">
        <v>7</v>
      </c>
      <c r="G12" s="136">
        <v>4.78</v>
      </c>
      <c r="H12" s="136">
        <v>5.49</v>
      </c>
      <c r="I12" s="135" t="s">
        <v>7</v>
      </c>
      <c r="J12" s="136">
        <v>7.62</v>
      </c>
      <c r="K12" s="135" t="s">
        <v>7</v>
      </c>
      <c r="L12" s="135">
        <v>0</v>
      </c>
      <c r="M12" s="135" t="s">
        <v>7</v>
      </c>
      <c r="N12" s="136">
        <v>11.13</v>
      </c>
      <c r="O12" s="136">
        <v>5.49</v>
      </c>
      <c r="P12" s="136">
        <v>7.62</v>
      </c>
      <c r="Q12" s="137">
        <v>15.24</v>
      </c>
      <c r="S12" s="118" t="s">
        <v>46</v>
      </c>
      <c r="T12" s="119"/>
      <c r="U12" s="8"/>
      <c r="V12" s="54" t="s">
        <v>40</v>
      </c>
      <c r="W12" s="120">
        <v>81</v>
      </c>
      <c r="X12" s="121"/>
    </row>
    <row r="13" spans="1:24" ht="15">
      <c r="A13" s="99">
        <v>13</v>
      </c>
      <c r="B13" s="138">
        <v>4</v>
      </c>
      <c r="C13" s="132">
        <v>114.3</v>
      </c>
      <c r="D13" s="133">
        <v>2.11</v>
      </c>
      <c r="E13" s="134">
        <v>3.05</v>
      </c>
      <c r="F13" s="135" t="s">
        <v>7</v>
      </c>
      <c r="G13" s="136">
        <v>4.78</v>
      </c>
      <c r="H13" s="136">
        <v>6.02</v>
      </c>
      <c r="I13" s="135" t="s">
        <v>7</v>
      </c>
      <c r="J13" s="136">
        <v>8.56</v>
      </c>
      <c r="K13" s="135" t="s">
        <v>7</v>
      </c>
      <c r="L13" s="136">
        <v>11.13</v>
      </c>
      <c r="M13" s="135" t="s">
        <v>7</v>
      </c>
      <c r="N13" s="136">
        <v>13.49</v>
      </c>
      <c r="O13" s="136">
        <v>6.02</v>
      </c>
      <c r="P13" s="136">
        <v>8.56</v>
      </c>
      <c r="Q13" s="137">
        <v>17.12</v>
      </c>
      <c r="S13" s="32" t="s">
        <v>41</v>
      </c>
      <c r="T13" s="30" t="s">
        <v>42</v>
      </c>
      <c r="U13" s="5"/>
      <c r="V13" s="5"/>
      <c r="W13" s="129" t="e">
        <v>#NAME?</v>
      </c>
      <c r="X13" s="130" t="s">
        <v>1</v>
      </c>
    </row>
    <row r="14" spans="1:24" ht="15">
      <c r="A14" s="99">
        <v>14</v>
      </c>
      <c r="B14" s="138">
        <v>5</v>
      </c>
      <c r="C14" s="132">
        <v>141.3</v>
      </c>
      <c r="D14" s="133">
        <v>2.77</v>
      </c>
      <c r="E14" s="134">
        <v>3.4</v>
      </c>
      <c r="F14" s="142" t="s">
        <v>7</v>
      </c>
      <c r="G14" s="142" t="s">
        <v>7</v>
      </c>
      <c r="H14" s="136">
        <v>6.55</v>
      </c>
      <c r="I14" s="142" t="s">
        <v>7</v>
      </c>
      <c r="J14" s="136">
        <v>9.53</v>
      </c>
      <c r="K14" s="142" t="s">
        <v>7</v>
      </c>
      <c r="L14" s="136">
        <v>12.7</v>
      </c>
      <c r="M14" s="142" t="s">
        <v>7</v>
      </c>
      <c r="N14" s="136">
        <v>15.88</v>
      </c>
      <c r="O14" s="136">
        <v>6.55</v>
      </c>
      <c r="P14" s="136">
        <v>9.53</v>
      </c>
      <c r="Q14" s="137">
        <v>19.05</v>
      </c>
      <c r="S14" s="32" t="s">
        <v>43</v>
      </c>
      <c r="T14" s="30" t="s">
        <v>44</v>
      </c>
      <c r="U14" s="5"/>
      <c r="V14" s="5"/>
      <c r="W14" s="129" t="e">
        <v>#NAME?</v>
      </c>
      <c r="X14" s="130" t="s">
        <v>1</v>
      </c>
    </row>
    <row r="15" spans="1:24" ht="13.5" thickBot="1">
      <c r="A15" s="99">
        <v>15</v>
      </c>
      <c r="B15" s="138">
        <v>6</v>
      </c>
      <c r="C15" s="132">
        <v>168.3</v>
      </c>
      <c r="D15" s="133">
        <v>2.77</v>
      </c>
      <c r="E15" s="134">
        <v>3.4</v>
      </c>
      <c r="F15" s="135" t="s">
        <v>7</v>
      </c>
      <c r="G15" s="135" t="s">
        <v>7</v>
      </c>
      <c r="H15" s="136">
        <v>7.11</v>
      </c>
      <c r="I15" s="135" t="s">
        <v>7</v>
      </c>
      <c r="J15" s="136">
        <v>10.97</v>
      </c>
      <c r="K15" s="135" t="s">
        <v>7</v>
      </c>
      <c r="L15" s="136">
        <v>14.27</v>
      </c>
      <c r="M15" s="135" t="s">
        <v>7</v>
      </c>
      <c r="N15" s="136">
        <v>18.26</v>
      </c>
      <c r="O15" s="136">
        <v>7.11</v>
      </c>
      <c r="P15" s="136">
        <v>10.97</v>
      </c>
      <c r="Q15" s="137">
        <v>21.95</v>
      </c>
      <c r="S15" s="139" t="s">
        <v>4</v>
      </c>
      <c r="T15" s="37" t="s">
        <v>45</v>
      </c>
      <c r="U15" s="36"/>
      <c r="V15" s="36"/>
      <c r="W15" s="140" t="e">
        <v>#NAME?</v>
      </c>
      <c r="X15" s="141" t="s">
        <v>1</v>
      </c>
    </row>
    <row r="16" spans="1:19" ht="13.5" thickTop="1">
      <c r="A16" s="99">
        <v>16</v>
      </c>
      <c r="B16" s="138">
        <v>8</v>
      </c>
      <c r="C16" s="132">
        <v>219.1</v>
      </c>
      <c r="D16" s="133">
        <v>2.77</v>
      </c>
      <c r="E16" s="134">
        <v>3.76</v>
      </c>
      <c r="F16" s="136">
        <v>6.35</v>
      </c>
      <c r="G16" s="136">
        <v>7.04</v>
      </c>
      <c r="H16" s="136">
        <v>8.18</v>
      </c>
      <c r="I16" s="136">
        <v>10.31</v>
      </c>
      <c r="J16" s="136">
        <v>12.7</v>
      </c>
      <c r="K16" s="136">
        <v>15.09</v>
      </c>
      <c r="L16" s="136">
        <v>18.26</v>
      </c>
      <c r="M16" s="136">
        <v>20.62</v>
      </c>
      <c r="N16" s="136">
        <v>23.01</v>
      </c>
      <c r="O16" s="136">
        <v>8.18</v>
      </c>
      <c r="P16" s="136">
        <v>12.7</v>
      </c>
      <c r="Q16" s="137">
        <v>22.23</v>
      </c>
      <c r="S16" t="s">
        <v>47</v>
      </c>
    </row>
    <row r="17" spans="1:17" ht="12.75">
      <c r="A17" s="99">
        <v>17</v>
      </c>
      <c r="B17" s="138">
        <v>10</v>
      </c>
      <c r="C17" s="132">
        <v>273</v>
      </c>
      <c r="D17" s="133">
        <v>3.4</v>
      </c>
      <c r="E17" s="134">
        <v>4.19</v>
      </c>
      <c r="F17" s="136">
        <v>6.35</v>
      </c>
      <c r="G17" s="136">
        <v>7.8</v>
      </c>
      <c r="H17" s="136">
        <v>9.27</v>
      </c>
      <c r="I17" s="136">
        <v>12.7</v>
      </c>
      <c r="J17" s="136">
        <v>15.09</v>
      </c>
      <c r="K17" s="136">
        <v>18.26</v>
      </c>
      <c r="L17" s="136">
        <v>21.44</v>
      </c>
      <c r="M17" s="136">
        <v>25.4</v>
      </c>
      <c r="N17" s="136">
        <v>28.58</v>
      </c>
      <c r="O17" s="136">
        <v>9.27</v>
      </c>
      <c r="P17" s="136">
        <v>12.7</v>
      </c>
      <c r="Q17" s="137">
        <v>25.4</v>
      </c>
    </row>
    <row r="18" spans="1:19" ht="12.75">
      <c r="A18" s="99">
        <v>18</v>
      </c>
      <c r="B18" s="138">
        <v>12</v>
      </c>
      <c r="C18" s="132">
        <v>323.8</v>
      </c>
      <c r="D18" s="133">
        <v>3.96</v>
      </c>
      <c r="E18" s="134">
        <v>4.57</v>
      </c>
      <c r="F18" s="136">
        <v>6.35</v>
      </c>
      <c r="G18" s="136">
        <v>8.38</v>
      </c>
      <c r="H18" s="136">
        <v>10.31</v>
      </c>
      <c r="I18" s="136">
        <v>14.27</v>
      </c>
      <c r="J18" s="136">
        <v>17.48</v>
      </c>
      <c r="K18" s="136">
        <v>21.44</v>
      </c>
      <c r="L18" s="136">
        <v>25.4</v>
      </c>
      <c r="M18" s="136">
        <v>28.58</v>
      </c>
      <c r="N18" s="136">
        <v>33.32</v>
      </c>
      <c r="O18" s="136">
        <v>9.53</v>
      </c>
      <c r="P18" s="136">
        <v>12.7</v>
      </c>
      <c r="Q18" s="137">
        <v>25.4</v>
      </c>
      <c r="S18" s="97"/>
    </row>
    <row r="19" spans="1:17" ht="12.75">
      <c r="A19" s="99">
        <v>19</v>
      </c>
      <c r="B19" s="138">
        <v>14</v>
      </c>
      <c r="C19" s="132">
        <v>355.6</v>
      </c>
      <c r="D19" s="133">
        <v>3.96</v>
      </c>
      <c r="E19" s="134">
        <v>6.35</v>
      </c>
      <c r="F19" s="136">
        <v>7.92</v>
      </c>
      <c r="G19" s="136">
        <v>9.53</v>
      </c>
      <c r="H19" s="136">
        <v>11.13</v>
      </c>
      <c r="I19" s="136">
        <v>15.09</v>
      </c>
      <c r="J19" s="136">
        <v>19.05</v>
      </c>
      <c r="K19" s="136">
        <v>23.83</v>
      </c>
      <c r="L19" s="136">
        <v>27.79</v>
      </c>
      <c r="M19" s="136">
        <v>31.75</v>
      </c>
      <c r="N19" s="136">
        <v>35.71</v>
      </c>
      <c r="O19" s="136">
        <v>9.53</v>
      </c>
      <c r="P19" s="136">
        <v>12.7</v>
      </c>
      <c r="Q19" s="143" t="s">
        <v>7</v>
      </c>
    </row>
    <row r="20" spans="1:17" ht="12.75">
      <c r="A20" s="99">
        <v>20</v>
      </c>
      <c r="B20" s="138">
        <v>16</v>
      </c>
      <c r="C20" s="132">
        <v>406.4</v>
      </c>
      <c r="D20" s="133">
        <v>4.19</v>
      </c>
      <c r="E20" s="134">
        <v>6.35</v>
      </c>
      <c r="F20" s="136">
        <v>7.92</v>
      </c>
      <c r="G20" s="136">
        <v>9.53</v>
      </c>
      <c r="H20" s="136">
        <v>12.7</v>
      </c>
      <c r="I20" s="136">
        <v>16.66</v>
      </c>
      <c r="J20" s="136">
        <v>21.44</v>
      </c>
      <c r="K20" s="136">
        <v>26.19</v>
      </c>
      <c r="L20" s="136">
        <v>30.96</v>
      </c>
      <c r="M20" s="136">
        <v>36.53</v>
      </c>
      <c r="N20" s="136">
        <v>40.49</v>
      </c>
      <c r="O20" s="136">
        <v>9.53</v>
      </c>
      <c r="P20" s="136">
        <v>12.7</v>
      </c>
      <c r="Q20" s="143" t="s">
        <v>7</v>
      </c>
    </row>
    <row r="21" spans="1:17" ht="12.75">
      <c r="A21" s="99">
        <v>21</v>
      </c>
      <c r="B21" s="138">
        <v>18</v>
      </c>
      <c r="C21" s="132">
        <v>457</v>
      </c>
      <c r="D21" s="133">
        <v>4.19</v>
      </c>
      <c r="E21" s="134">
        <v>6.35</v>
      </c>
      <c r="F21" s="136">
        <v>7.92</v>
      </c>
      <c r="G21" s="136">
        <v>11.13</v>
      </c>
      <c r="H21" s="136">
        <v>14.27</v>
      </c>
      <c r="I21" s="136">
        <v>19.05</v>
      </c>
      <c r="J21" s="136">
        <v>23.83</v>
      </c>
      <c r="K21" s="136">
        <v>29.36</v>
      </c>
      <c r="L21" s="136">
        <v>34.93</v>
      </c>
      <c r="M21" s="136">
        <v>39.67</v>
      </c>
      <c r="N21" s="136">
        <v>45.24</v>
      </c>
      <c r="O21" s="136">
        <v>9.53</v>
      </c>
      <c r="P21" s="136">
        <v>12.7</v>
      </c>
      <c r="Q21" s="143" t="s">
        <v>7</v>
      </c>
    </row>
    <row r="22" spans="1:17" ht="12.75">
      <c r="A22" s="99">
        <v>22</v>
      </c>
      <c r="B22" s="138">
        <v>20</v>
      </c>
      <c r="C22" s="132">
        <v>508</v>
      </c>
      <c r="D22" s="133">
        <v>4.78</v>
      </c>
      <c r="E22" s="134">
        <v>6.35</v>
      </c>
      <c r="F22" s="136">
        <v>9.53</v>
      </c>
      <c r="G22" s="136">
        <v>12.7</v>
      </c>
      <c r="H22" s="136">
        <v>15.09</v>
      </c>
      <c r="I22" s="136">
        <v>20.62</v>
      </c>
      <c r="J22" s="136">
        <v>26.19</v>
      </c>
      <c r="K22" s="136">
        <v>32.54</v>
      </c>
      <c r="L22" s="136">
        <v>38.1</v>
      </c>
      <c r="M22" s="136">
        <v>44.45</v>
      </c>
      <c r="N22" s="136">
        <v>50.01</v>
      </c>
      <c r="O22" s="136">
        <v>9.53</v>
      </c>
      <c r="P22" s="136">
        <v>12.7</v>
      </c>
      <c r="Q22" s="143" t="s">
        <v>7</v>
      </c>
    </row>
    <row r="23" spans="1:17" ht="12.75">
      <c r="A23" s="99">
        <v>23</v>
      </c>
      <c r="B23" s="138">
        <v>22</v>
      </c>
      <c r="C23" s="132">
        <v>559</v>
      </c>
      <c r="D23" s="144">
        <v>4.78</v>
      </c>
      <c r="E23" s="134">
        <v>6.35</v>
      </c>
      <c r="F23" s="136">
        <v>9.53</v>
      </c>
      <c r="G23" s="136">
        <v>12.7</v>
      </c>
      <c r="H23" s="135" t="s">
        <v>7</v>
      </c>
      <c r="I23" s="136">
        <v>22.23</v>
      </c>
      <c r="J23" s="136">
        <v>28.58</v>
      </c>
      <c r="K23" s="136">
        <v>34.93</v>
      </c>
      <c r="L23" s="136">
        <v>41.28</v>
      </c>
      <c r="M23" s="136">
        <v>47.63</v>
      </c>
      <c r="N23" s="136">
        <v>53.98</v>
      </c>
      <c r="O23" s="136">
        <v>9.53</v>
      </c>
      <c r="P23" s="136">
        <v>12.7</v>
      </c>
      <c r="Q23" s="143" t="s">
        <v>7</v>
      </c>
    </row>
    <row r="24" spans="1:17" ht="12.75">
      <c r="A24" s="99">
        <v>24</v>
      </c>
      <c r="B24" s="138">
        <v>24</v>
      </c>
      <c r="C24" s="132">
        <v>610</v>
      </c>
      <c r="D24" s="133">
        <v>5.54</v>
      </c>
      <c r="E24" s="134">
        <v>6.35</v>
      </c>
      <c r="F24" s="136">
        <v>9.53</v>
      </c>
      <c r="G24" s="136">
        <v>14.27</v>
      </c>
      <c r="H24" s="136">
        <v>17.48</v>
      </c>
      <c r="I24" s="136">
        <v>24.61</v>
      </c>
      <c r="J24" s="136">
        <v>30.96</v>
      </c>
      <c r="K24" s="136">
        <v>38.89</v>
      </c>
      <c r="L24" s="136">
        <v>46.02</v>
      </c>
      <c r="M24" s="136">
        <v>52.37</v>
      </c>
      <c r="N24" s="136">
        <v>59.54</v>
      </c>
      <c r="O24" s="136">
        <v>9.53</v>
      </c>
      <c r="P24" s="136">
        <v>12.7</v>
      </c>
      <c r="Q24" s="143" t="s">
        <v>7</v>
      </c>
    </row>
    <row r="25" spans="1:17" ht="12.75">
      <c r="A25" s="99">
        <v>25</v>
      </c>
      <c r="B25" s="138">
        <v>26</v>
      </c>
      <c r="C25" s="132">
        <v>660</v>
      </c>
      <c r="D25" s="145" t="s">
        <v>7</v>
      </c>
      <c r="E25" s="134">
        <v>7.92</v>
      </c>
      <c r="F25" s="136">
        <v>12.7</v>
      </c>
      <c r="G25" s="146">
        <v>15.88</v>
      </c>
      <c r="H25" s="135" t="s">
        <v>7</v>
      </c>
      <c r="I25" s="135" t="s">
        <v>7</v>
      </c>
      <c r="J25" s="135" t="s">
        <v>7</v>
      </c>
      <c r="K25" s="135" t="s">
        <v>7</v>
      </c>
      <c r="L25" s="135" t="s">
        <v>7</v>
      </c>
      <c r="M25" s="135" t="s">
        <v>7</v>
      </c>
      <c r="N25" s="135" t="s">
        <v>7</v>
      </c>
      <c r="O25" s="136">
        <v>9.53</v>
      </c>
      <c r="P25" s="136">
        <v>12.7</v>
      </c>
      <c r="Q25" s="143" t="s">
        <v>7</v>
      </c>
    </row>
    <row r="26" spans="1:25" s="40" customFormat="1" ht="12.75">
      <c r="A26" s="99">
        <v>26</v>
      </c>
      <c r="B26" s="138">
        <v>28</v>
      </c>
      <c r="C26" s="132">
        <v>711</v>
      </c>
      <c r="D26" s="145" t="s">
        <v>7</v>
      </c>
      <c r="E26" s="134">
        <v>7.92</v>
      </c>
      <c r="F26" s="136">
        <v>12.7</v>
      </c>
      <c r="G26" s="135" t="s">
        <v>7</v>
      </c>
      <c r="H26" s="135" t="s">
        <v>7</v>
      </c>
      <c r="I26" s="135" t="s">
        <v>7</v>
      </c>
      <c r="J26" s="135" t="s">
        <v>7</v>
      </c>
      <c r="K26" s="135" t="s">
        <v>7</v>
      </c>
      <c r="L26" s="135" t="s">
        <v>7</v>
      </c>
      <c r="M26" s="135" t="s">
        <v>7</v>
      </c>
      <c r="N26" s="135" t="s">
        <v>7</v>
      </c>
      <c r="O26" s="136">
        <v>9.53</v>
      </c>
      <c r="P26" s="136">
        <v>12.7</v>
      </c>
      <c r="Q26" s="143" t="s">
        <v>7</v>
      </c>
      <c r="S26"/>
      <c r="T26"/>
      <c r="U26"/>
      <c r="V26"/>
      <c r="W26"/>
      <c r="X26"/>
      <c r="Y26"/>
    </row>
    <row r="27" spans="1:25" s="40" customFormat="1" ht="12.75">
      <c r="A27" s="99">
        <v>27</v>
      </c>
      <c r="B27" s="138">
        <v>30</v>
      </c>
      <c r="C27" s="132">
        <v>762</v>
      </c>
      <c r="D27" s="133">
        <v>6.35</v>
      </c>
      <c r="E27" s="134">
        <v>7.92</v>
      </c>
      <c r="F27" s="136">
        <v>12.7</v>
      </c>
      <c r="G27" s="136">
        <v>15.88</v>
      </c>
      <c r="H27" s="135" t="s">
        <v>7</v>
      </c>
      <c r="I27" s="135" t="s">
        <v>7</v>
      </c>
      <c r="J27" s="135" t="s">
        <v>7</v>
      </c>
      <c r="K27" s="135" t="s">
        <v>7</v>
      </c>
      <c r="L27" s="135" t="s">
        <v>7</v>
      </c>
      <c r="M27" s="135" t="s">
        <v>7</v>
      </c>
      <c r="N27" s="135" t="s">
        <v>7</v>
      </c>
      <c r="O27" s="136">
        <v>9.53</v>
      </c>
      <c r="P27" s="136">
        <v>12.7</v>
      </c>
      <c r="Q27" s="143" t="s">
        <v>7</v>
      </c>
      <c r="S27"/>
      <c r="T27"/>
      <c r="U27"/>
      <c r="V27"/>
      <c r="W27"/>
      <c r="X27"/>
      <c r="Y27"/>
    </row>
    <row r="28" spans="1:25" s="40" customFormat="1" ht="12.75">
      <c r="A28" s="99">
        <v>28</v>
      </c>
      <c r="B28" s="138">
        <v>32</v>
      </c>
      <c r="C28" s="132">
        <v>813</v>
      </c>
      <c r="D28" s="145" t="s">
        <v>7</v>
      </c>
      <c r="E28" s="134">
        <v>7.92</v>
      </c>
      <c r="F28" s="136">
        <v>12.7</v>
      </c>
      <c r="G28" s="136">
        <v>15.88</v>
      </c>
      <c r="H28" s="136">
        <v>17.48</v>
      </c>
      <c r="I28" s="135" t="s">
        <v>7</v>
      </c>
      <c r="J28" s="135" t="s">
        <v>7</v>
      </c>
      <c r="K28" s="135" t="s">
        <v>7</v>
      </c>
      <c r="L28" s="135" t="s">
        <v>7</v>
      </c>
      <c r="M28" s="135" t="s">
        <v>7</v>
      </c>
      <c r="N28" s="135" t="s">
        <v>7</v>
      </c>
      <c r="O28" s="136">
        <v>9.53</v>
      </c>
      <c r="P28" s="136">
        <v>12.7</v>
      </c>
      <c r="Q28" s="143" t="s">
        <v>7</v>
      </c>
      <c r="S28"/>
      <c r="T28"/>
      <c r="U28"/>
      <c r="V28"/>
      <c r="W28"/>
      <c r="X28"/>
      <c r="Y28"/>
    </row>
    <row r="29" spans="1:25" s="40" customFormat="1" ht="12.75">
      <c r="A29" s="99">
        <v>29</v>
      </c>
      <c r="B29" s="138">
        <v>34</v>
      </c>
      <c r="C29" s="132">
        <v>864</v>
      </c>
      <c r="D29" s="145" t="s">
        <v>7</v>
      </c>
      <c r="E29" s="134">
        <v>7.92</v>
      </c>
      <c r="F29" s="136">
        <v>12.7</v>
      </c>
      <c r="G29" s="136">
        <v>15.88</v>
      </c>
      <c r="H29" s="136">
        <v>17.48</v>
      </c>
      <c r="I29" s="135" t="s">
        <v>7</v>
      </c>
      <c r="J29" s="135" t="s">
        <v>7</v>
      </c>
      <c r="K29" s="135" t="s">
        <v>7</v>
      </c>
      <c r="L29" s="135" t="s">
        <v>7</v>
      </c>
      <c r="M29" s="135" t="s">
        <v>7</v>
      </c>
      <c r="N29" s="135" t="s">
        <v>7</v>
      </c>
      <c r="O29" s="136">
        <v>9.53</v>
      </c>
      <c r="P29" s="136">
        <v>12.7</v>
      </c>
      <c r="Q29" s="143" t="s">
        <v>7</v>
      </c>
      <c r="S29"/>
      <c r="T29"/>
      <c r="U29"/>
      <c r="V29"/>
      <c r="W29"/>
      <c r="X29"/>
      <c r="Y29"/>
    </row>
    <row r="30" spans="1:25" s="40" customFormat="1" ht="12.75">
      <c r="A30" s="99">
        <v>30</v>
      </c>
      <c r="B30" s="138">
        <v>36</v>
      </c>
      <c r="C30" s="132">
        <v>914</v>
      </c>
      <c r="D30" s="145" t="s">
        <v>7</v>
      </c>
      <c r="E30" s="136">
        <v>7.92</v>
      </c>
      <c r="F30" s="136">
        <v>12.7</v>
      </c>
      <c r="G30" s="136">
        <v>15.88</v>
      </c>
      <c r="H30" s="136">
        <v>19.05</v>
      </c>
      <c r="I30" s="135" t="s">
        <v>7</v>
      </c>
      <c r="J30" s="135" t="s">
        <v>7</v>
      </c>
      <c r="K30" s="135" t="s">
        <v>7</v>
      </c>
      <c r="L30" s="135" t="s">
        <v>7</v>
      </c>
      <c r="M30" s="135" t="s">
        <v>7</v>
      </c>
      <c r="N30" s="135" t="s">
        <v>7</v>
      </c>
      <c r="O30" s="136">
        <v>9.53</v>
      </c>
      <c r="P30" s="136">
        <v>12.7</v>
      </c>
      <c r="Q30" s="143" t="s">
        <v>7</v>
      </c>
      <c r="S30"/>
      <c r="T30"/>
      <c r="U30"/>
      <c r="V30"/>
      <c r="W30"/>
      <c r="X30"/>
      <c r="Y30"/>
    </row>
    <row r="31" spans="1:25" s="40" customFormat="1" ht="12.75">
      <c r="A31" s="99">
        <v>31</v>
      </c>
      <c r="B31" s="138">
        <v>38</v>
      </c>
      <c r="C31" s="147">
        <v>965</v>
      </c>
      <c r="D31" s="145" t="s">
        <v>7</v>
      </c>
      <c r="E31" s="135" t="s">
        <v>7</v>
      </c>
      <c r="F31" s="135" t="s">
        <v>7</v>
      </c>
      <c r="G31" s="135" t="s">
        <v>7</v>
      </c>
      <c r="H31" s="135" t="s">
        <v>7</v>
      </c>
      <c r="I31" s="135" t="s">
        <v>7</v>
      </c>
      <c r="J31" s="135" t="s">
        <v>7</v>
      </c>
      <c r="K31" s="135" t="s">
        <v>7</v>
      </c>
      <c r="L31" s="135" t="s">
        <v>7</v>
      </c>
      <c r="M31" s="135" t="s">
        <v>7</v>
      </c>
      <c r="N31" s="135" t="s">
        <v>7</v>
      </c>
      <c r="O31" s="136">
        <v>9.53</v>
      </c>
      <c r="P31" s="136">
        <v>12.7</v>
      </c>
      <c r="Q31" s="143" t="s">
        <v>7</v>
      </c>
      <c r="S31"/>
      <c r="T31"/>
      <c r="U31"/>
      <c r="V31"/>
      <c r="W31"/>
      <c r="X31"/>
      <c r="Y31"/>
    </row>
    <row r="32" spans="1:25" s="40" customFormat="1" ht="12.75">
      <c r="A32" s="99">
        <v>32</v>
      </c>
      <c r="B32" s="138">
        <v>40</v>
      </c>
      <c r="C32" s="147">
        <v>1016</v>
      </c>
      <c r="D32" s="145" t="s">
        <v>7</v>
      </c>
      <c r="E32" s="135" t="s">
        <v>7</v>
      </c>
      <c r="F32" s="135" t="s">
        <v>7</v>
      </c>
      <c r="G32" s="135" t="s">
        <v>7</v>
      </c>
      <c r="H32" s="135" t="s">
        <v>7</v>
      </c>
      <c r="I32" s="135" t="s">
        <v>7</v>
      </c>
      <c r="J32" s="135" t="s">
        <v>7</v>
      </c>
      <c r="K32" s="135" t="s">
        <v>7</v>
      </c>
      <c r="L32" s="135" t="s">
        <v>7</v>
      </c>
      <c r="M32" s="135" t="s">
        <v>7</v>
      </c>
      <c r="N32" s="135" t="s">
        <v>7</v>
      </c>
      <c r="O32" s="136">
        <v>9.53</v>
      </c>
      <c r="P32" s="136">
        <v>12.7</v>
      </c>
      <c r="Q32" s="143" t="s">
        <v>7</v>
      </c>
      <c r="S32"/>
      <c r="T32"/>
      <c r="U32"/>
      <c r="V32"/>
      <c r="W32"/>
      <c r="X32"/>
      <c r="Y32"/>
    </row>
    <row r="33" spans="1:25" s="40" customFormat="1" ht="12.75">
      <c r="A33" s="99">
        <v>33</v>
      </c>
      <c r="B33" s="138">
        <v>42</v>
      </c>
      <c r="C33" s="147">
        <v>1067</v>
      </c>
      <c r="D33" s="145" t="s">
        <v>7</v>
      </c>
      <c r="E33" s="135" t="s">
        <v>7</v>
      </c>
      <c r="F33" s="135" t="s">
        <v>7</v>
      </c>
      <c r="G33" s="135" t="s">
        <v>7</v>
      </c>
      <c r="H33" s="135" t="s">
        <v>7</v>
      </c>
      <c r="I33" s="135" t="s">
        <v>7</v>
      </c>
      <c r="J33" s="135" t="s">
        <v>7</v>
      </c>
      <c r="K33" s="135" t="s">
        <v>7</v>
      </c>
      <c r="L33" s="135" t="s">
        <v>7</v>
      </c>
      <c r="M33" s="135" t="s">
        <v>7</v>
      </c>
      <c r="N33" s="135" t="s">
        <v>7</v>
      </c>
      <c r="O33" s="136">
        <v>9.53</v>
      </c>
      <c r="P33" s="136">
        <v>12.7</v>
      </c>
      <c r="Q33" s="143" t="s">
        <v>7</v>
      </c>
      <c r="S33"/>
      <c r="T33"/>
      <c r="U33"/>
      <c r="V33"/>
      <c r="W33"/>
      <c r="X33"/>
      <c r="Y33"/>
    </row>
    <row r="34" spans="1:25" s="40" customFormat="1" ht="12.75">
      <c r="A34" s="99">
        <v>34</v>
      </c>
      <c r="B34" s="138">
        <v>44</v>
      </c>
      <c r="C34" s="147">
        <v>1118</v>
      </c>
      <c r="D34" s="145" t="s">
        <v>7</v>
      </c>
      <c r="E34" s="135" t="s">
        <v>7</v>
      </c>
      <c r="F34" s="135" t="s">
        <v>7</v>
      </c>
      <c r="G34" s="135" t="s">
        <v>7</v>
      </c>
      <c r="H34" s="135" t="s">
        <v>7</v>
      </c>
      <c r="I34" s="135" t="s">
        <v>7</v>
      </c>
      <c r="J34" s="135" t="s">
        <v>7</v>
      </c>
      <c r="K34" s="135" t="s">
        <v>7</v>
      </c>
      <c r="L34" s="135" t="s">
        <v>7</v>
      </c>
      <c r="M34" s="135" t="s">
        <v>7</v>
      </c>
      <c r="N34" s="135" t="s">
        <v>7</v>
      </c>
      <c r="O34" s="136">
        <v>9.53</v>
      </c>
      <c r="P34" s="136">
        <v>12.7</v>
      </c>
      <c r="Q34" s="143" t="s">
        <v>7</v>
      </c>
      <c r="S34"/>
      <c r="T34"/>
      <c r="U34"/>
      <c r="V34"/>
      <c r="W34"/>
      <c r="X34"/>
      <c r="Y34"/>
    </row>
    <row r="35" spans="1:21" s="40" customFormat="1" ht="12.75">
      <c r="A35" s="99">
        <v>35</v>
      </c>
      <c r="B35" s="138">
        <v>46</v>
      </c>
      <c r="C35" s="147">
        <v>1168</v>
      </c>
      <c r="D35" s="145" t="s">
        <v>7</v>
      </c>
      <c r="E35" s="135" t="s">
        <v>7</v>
      </c>
      <c r="F35" s="135" t="s">
        <v>7</v>
      </c>
      <c r="G35" s="135" t="s">
        <v>7</v>
      </c>
      <c r="H35" s="135" t="s">
        <v>7</v>
      </c>
      <c r="I35" s="135" t="s">
        <v>7</v>
      </c>
      <c r="J35" s="135" t="s">
        <v>7</v>
      </c>
      <c r="K35" s="135" t="s">
        <v>7</v>
      </c>
      <c r="L35" s="135" t="s">
        <v>7</v>
      </c>
      <c r="M35" s="135" t="s">
        <v>7</v>
      </c>
      <c r="N35" s="135" t="s">
        <v>7</v>
      </c>
      <c r="O35" s="136">
        <v>9.53</v>
      </c>
      <c r="P35" s="136">
        <v>12.7</v>
      </c>
      <c r="Q35" s="143" t="s">
        <v>7</v>
      </c>
      <c r="U35" s="100"/>
    </row>
    <row r="36" spans="1:21" s="40" customFormat="1" ht="13.5" thickBot="1">
      <c r="A36" s="99">
        <v>36</v>
      </c>
      <c r="B36" s="148">
        <v>48</v>
      </c>
      <c r="C36" s="149">
        <v>1219</v>
      </c>
      <c r="D36" s="150" t="s">
        <v>7</v>
      </c>
      <c r="E36" s="151" t="s">
        <v>7</v>
      </c>
      <c r="F36" s="151" t="s">
        <v>7</v>
      </c>
      <c r="G36" s="151" t="s">
        <v>7</v>
      </c>
      <c r="H36" s="151" t="s">
        <v>7</v>
      </c>
      <c r="I36" s="151" t="s">
        <v>7</v>
      </c>
      <c r="J36" s="151" t="s">
        <v>7</v>
      </c>
      <c r="K36" s="151" t="s">
        <v>7</v>
      </c>
      <c r="L36" s="151" t="s">
        <v>7</v>
      </c>
      <c r="M36" s="151" t="s">
        <v>7</v>
      </c>
      <c r="N36" s="151" t="s">
        <v>7</v>
      </c>
      <c r="O36" s="152">
        <v>9.53</v>
      </c>
      <c r="P36" s="152">
        <v>12.7</v>
      </c>
      <c r="Q36" s="153" t="s">
        <v>7</v>
      </c>
      <c r="U36" s="100"/>
    </row>
    <row r="37" s="40" customFormat="1" ht="13.5" thickTop="1"/>
    <row r="43" ht="12.75">
      <c r="C43" t="s">
        <v>48</v>
      </c>
    </row>
    <row r="45" ht="12.75">
      <c r="C45" t="s">
        <v>49</v>
      </c>
    </row>
    <row r="46" ht="12.75">
      <c r="C46" t="s">
        <v>50</v>
      </c>
    </row>
    <row r="47" ht="12.75">
      <c r="C47" t="s">
        <v>51</v>
      </c>
    </row>
    <row r="48" ht="12.75">
      <c r="C48" t="s">
        <v>52</v>
      </c>
    </row>
    <row r="49" ht="12.75">
      <c r="C49" t="s">
        <v>53</v>
      </c>
    </row>
    <row r="51" ht="12.75">
      <c r="C51" t="s">
        <v>54</v>
      </c>
    </row>
    <row r="52" ht="12.75">
      <c r="C52" t="s">
        <v>55</v>
      </c>
    </row>
    <row r="53" ht="12.75">
      <c r="C53" t="s">
        <v>56</v>
      </c>
    </row>
    <row r="54" ht="12.75">
      <c r="C54" t="s">
        <v>57</v>
      </c>
    </row>
    <row r="55" ht="12.75">
      <c r="C55" t="s">
        <v>58</v>
      </c>
    </row>
    <row r="56" ht="12.75">
      <c r="C56" t="s">
        <v>59</v>
      </c>
    </row>
    <row r="57" ht="12.75">
      <c r="C57" t="s">
        <v>60</v>
      </c>
    </row>
    <row r="58" ht="12.75">
      <c r="C58" t="s">
        <v>61</v>
      </c>
    </row>
    <row r="59" ht="12.75">
      <c r="C59" t="s">
        <v>0</v>
      </c>
    </row>
    <row r="60" ht="12.75">
      <c r="C60" t="s">
        <v>62</v>
      </c>
    </row>
    <row r="61" ht="12.75">
      <c r="C61" t="s">
        <v>63</v>
      </c>
    </row>
    <row r="62" ht="12.75">
      <c r="C62" t="s">
        <v>64</v>
      </c>
    </row>
    <row r="63" ht="12.75">
      <c r="C63" t="s">
        <v>65</v>
      </c>
    </row>
    <row r="64" ht="12.75">
      <c r="C64" t="s">
        <v>66</v>
      </c>
    </row>
    <row r="65" ht="12.75">
      <c r="C65" t="s">
        <v>67</v>
      </c>
    </row>
    <row r="66" ht="12.75">
      <c r="C66" t="s">
        <v>68</v>
      </c>
    </row>
    <row r="67" ht="12.75">
      <c r="C67" t="s">
        <v>69</v>
      </c>
    </row>
    <row r="68" ht="12.75">
      <c r="C68" t="s">
        <v>70</v>
      </c>
    </row>
    <row r="69" ht="12.75">
      <c r="C69" t="s">
        <v>71</v>
      </c>
    </row>
    <row r="70" ht="12.75">
      <c r="C70" t="s">
        <v>72</v>
      </c>
    </row>
    <row r="71" ht="12.75">
      <c r="C71" t="s">
        <v>73</v>
      </c>
    </row>
    <row r="72" ht="12.75">
      <c r="C72" t="s">
        <v>74</v>
      </c>
    </row>
    <row r="73" ht="12.75">
      <c r="C73" t="s">
        <v>75</v>
      </c>
    </row>
    <row r="74" ht="12.75">
      <c r="C74" t="s">
        <v>76</v>
      </c>
    </row>
    <row r="75" ht="12.75">
      <c r="C75" t="s">
        <v>77</v>
      </c>
    </row>
    <row r="76" ht="12.75">
      <c r="C76" t="s">
        <v>78</v>
      </c>
    </row>
    <row r="77" ht="12.75">
      <c r="C77" t="s">
        <v>79</v>
      </c>
    </row>
    <row r="78" ht="12.75">
      <c r="C78" t="s">
        <v>80</v>
      </c>
    </row>
    <row r="79" ht="12.75">
      <c r="C79" t="s">
        <v>81</v>
      </c>
    </row>
    <row r="80" ht="12.75">
      <c r="C80" t="s">
        <v>82</v>
      </c>
    </row>
    <row r="81" ht="12.75">
      <c r="C81" t="s">
        <v>83</v>
      </c>
    </row>
    <row r="82" ht="12.75">
      <c r="C82" t="s">
        <v>84</v>
      </c>
    </row>
    <row r="83" ht="12.75">
      <c r="C83" t="s">
        <v>85</v>
      </c>
    </row>
    <row r="84" ht="12.75">
      <c r="C84" t="s">
        <v>86</v>
      </c>
    </row>
    <row r="85" ht="12.75">
      <c r="C85" t="s">
        <v>87</v>
      </c>
    </row>
    <row r="86" ht="12.75">
      <c r="C86" t="s">
        <v>88</v>
      </c>
    </row>
    <row r="87" ht="12.75">
      <c r="C87" t="s">
        <v>89</v>
      </c>
    </row>
    <row r="88" ht="12.75">
      <c r="C88" t="s">
        <v>90</v>
      </c>
    </row>
    <row r="89" ht="12.75">
      <c r="C89" t="s">
        <v>91</v>
      </c>
    </row>
    <row r="90" ht="12.75">
      <c r="C90" t="s">
        <v>92</v>
      </c>
    </row>
    <row r="91" ht="12.75">
      <c r="C91" t="s">
        <v>93</v>
      </c>
    </row>
    <row r="92" ht="12.75">
      <c r="C92" t="s">
        <v>94</v>
      </c>
    </row>
    <row r="93" ht="12.75">
      <c r="C93" t="s">
        <v>95</v>
      </c>
    </row>
    <row r="94" ht="12.75">
      <c r="C94" t="s">
        <v>11</v>
      </c>
    </row>
    <row r="95" ht="12.75">
      <c r="C95" t="s">
        <v>96</v>
      </c>
    </row>
    <row r="96" ht="12.75">
      <c r="C96" t="s">
        <v>97</v>
      </c>
    </row>
    <row r="97" ht="12.75">
      <c r="C97" t="s">
        <v>12</v>
      </c>
    </row>
    <row r="99" ht="12.75">
      <c r="C99" t="s">
        <v>98</v>
      </c>
    </row>
    <row r="100" ht="12.75">
      <c r="C100" t="s">
        <v>99</v>
      </c>
    </row>
    <row r="101" ht="12.75">
      <c r="C101" t="s">
        <v>100</v>
      </c>
    </row>
    <row r="103" ht="12.75">
      <c r="C103" t="s">
        <v>101</v>
      </c>
    </row>
    <row r="106" ht="12.75">
      <c r="C106" t="s">
        <v>102</v>
      </c>
    </row>
    <row r="108" ht="12.75">
      <c r="C108" t="s">
        <v>103</v>
      </c>
    </row>
    <row r="109" ht="12.75">
      <c r="C109" t="s">
        <v>104</v>
      </c>
    </row>
    <row r="110" ht="12.75">
      <c r="C110" t="s">
        <v>105</v>
      </c>
    </row>
    <row r="111" ht="12.75">
      <c r="C111" t="s">
        <v>0</v>
      </c>
    </row>
    <row r="112" ht="12.75">
      <c r="C112" t="s">
        <v>106</v>
      </c>
    </row>
    <row r="113" ht="12.75">
      <c r="C113" t="s">
        <v>107</v>
      </c>
    </row>
    <row r="114" ht="12.75">
      <c r="C114" t="s">
        <v>108</v>
      </c>
    </row>
    <row r="115" ht="12.75">
      <c r="C115" t="s">
        <v>57</v>
      </c>
    </row>
    <row r="116" ht="12.75">
      <c r="C116" t="s">
        <v>109</v>
      </c>
    </row>
    <row r="117" ht="12.75">
      <c r="C117" t="s">
        <v>59</v>
      </c>
    </row>
    <row r="118" ht="12.75">
      <c r="C118" t="s">
        <v>110</v>
      </c>
    </row>
    <row r="119" ht="12.75">
      <c r="C119" t="s">
        <v>111</v>
      </c>
    </row>
    <row r="120" ht="12.75">
      <c r="C120" t="s">
        <v>112</v>
      </c>
    </row>
    <row r="121" ht="12.75">
      <c r="C121" t="s">
        <v>61</v>
      </c>
    </row>
    <row r="122" ht="12.75">
      <c r="C122" t="s">
        <v>57</v>
      </c>
    </row>
    <row r="123" ht="12.75">
      <c r="C123" t="s">
        <v>113</v>
      </c>
    </row>
    <row r="124" ht="12.75">
      <c r="C124" t="s">
        <v>114</v>
      </c>
    </row>
    <row r="125" ht="12.75">
      <c r="C125" t="s">
        <v>115</v>
      </c>
    </row>
    <row r="126" ht="12.75">
      <c r="C126" t="s">
        <v>116</v>
      </c>
    </row>
    <row r="127" ht="12.75">
      <c r="C127" t="s">
        <v>107</v>
      </c>
    </row>
    <row r="128" ht="12.75">
      <c r="C128" t="s">
        <v>63</v>
      </c>
    </row>
    <row r="129" ht="12.75">
      <c r="C129" t="s">
        <v>64</v>
      </c>
    </row>
    <row r="130" ht="12.75">
      <c r="C130" t="s">
        <v>65</v>
      </c>
    </row>
    <row r="131" ht="12.75">
      <c r="C131" t="s">
        <v>66</v>
      </c>
    </row>
    <row r="132" ht="12.75">
      <c r="C132" t="s">
        <v>67</v>
      </c>
    </row>
    <row r="133" ht="12.75">
      <c r="C133" t="s">
        <v>68</v>
      </c>
    </row>
    <row r="134" ht="12.75">
      <c r="C134" t="s">
        <v>69</v>
      </c>
    </row>
    <row r="135" ht="12.75">
      <c r="C135" t="s">
        <v>70</v>
      </c>
    </row>
    <row r="136" ht="12.75">
      <c r="C136" t="s">
        <v>71</v>
      </c>
    </row>
    <row r="137" ht="12.75">
      <c r="C137" t="s">
        <v>72</v>
      </c>
    </row>
    <row r="138" ht="12.75">
      <c r="C138" t="s">
        <v>73</v>
      </c>
    </row>
    <row r="139" ht="12.75">
      <c r="C139" t="s">
        <v>74</v>
      </c>
    </row>
    <row r="140" ht="12.75">
      <c r="C140" t="s">
        <v>75</v>
      </c>
    </row>
    <row r="141" ht="12.75">
      <c r="C141" t="s">
        <v>76</v>
      </c>
    </row>
    <row r="142" ht="12.75">
      <c r="C142" t="s">
        <v>77</v>
      </c>
    </row>
    <row r="143" ht="12.75">
      <c r="C143" t="s">
        <v>78</v>
      </c>
    </row>
    <row r="144" ht="12.75">
      <c r="C144" t="s">
        <v>79</v>
      </c>
    </row>
    <row r="145" ht="12.75">
      <c r="C145" t="s">
        <v>80</v>
      </c>
    </row>
    <row r="146" ht="12.75">
      <c r="C146" t="s">
        <v>81</v>
      </c>
    </row>
    <row r="147" ht="12.75">
      <c r="C147" t="s">
        <v>82</v>
      </c>
    </row>
    <row r="148" ht="12.75">
      <c r="C148" t="s">
        <v>83</v>
      </c>
    </row>
    <row r="149" ht="12.75">
      <c r="C149" t="s">
        <v>84</v>
      </c>
    </row>
    <row r="150" ht="12.75">
      <c r="C150" t="s">
        <v>85</v>
      </c>
    </row>
    <row r="151" ht="12.75">
      <c r="C151" t="s">
        <v>86</v>
      </c>
    </row>
    <row r="152" ht="12.75">
      <c r="C152" t="s">
        <v>87</v>
      </c>
    </row>
    <row r="153" ht="12.75">
      <c r="C153" t="s">
        <v>88</v>
      </c>
    </row>
    <row r="154" ht="12.75">
      <c r="C154" t="s">
        <v>89</v>
      </c>
    </row>
    <row r="155" ht="12.75">
      <c r="C155" t="s">
        <v>90</v>
      </c>
    </row>
    <row r="156" ht="12.75">
      <c r="C156" t="s">
        <v>91</v>
      </c>
    </row>
    <row r="157" ht="12.75">
      <c r="C157" t="s">
        <v>92</v>
      </c>
    </row>
    <row r="158" ht="12.75">
      <c r="C158" t="s">
        <v>93</v>
      </c>
    </row>
    <row r="159" ht="12.75">
      <c r="C159" t="s">
        <v>11</v>
      </c>
    </row>
    <row r="160" ht="12.75">
      <c r="C160" t="s">
        <v>117</v>
      </c>
    </row>
    <row r="161" ht="12.75">
      <c r="C161" t="s">
        <v>118</v>
      </c>
    </row>
    <row r="162" ht="12.75">
      <c r="C162" t="s">
        <v>119</v>
      </c>
    </row>
    <row r="163" ht="12.75">
      <c r="C163" t="s">
        <v>12</v>
      </c>
    </row>
    <row r="167" ht="12.75">
      <c r="C167" t="s">
        <v>120</v>
      </c>
    </row>
    <row r="168" ht="12.75">
      <c r="C168" t="s">
        <v>121</v>
      </c>
    </row>
    <row r="169" ht="12.75">
      <c r="C169" t="s">
        <v>122</v>
      </c>
    </row>
    <row r="170" ht="12.75">
      <c r="C170" t="s">
        <v>123</v>
      </c>
    </row>
    <row r="171" ht="12.75">
      <c r="C171" t="s">
        <v>124</v>
      </c>
    </row>
    <row r="172" ht="12.75">
      <c r="C172" t="s">
        <v>125</v>
      </c>
    </row>
    <row r="173" ht="12.75">
      <c r="C173" t="s">
        <v>126</v>
      </c>
    </row>
    <row r="174" ht="12.75">
      <c r="C174" t="s">
        <v>127</v>
      </c>
    </row>
    <row r="175" ht="12.75">
      <c r="C175" t="s">
        <v>128</v>
      </c>
    </row>
    <row r="176" ht="12.75">
      <c r="C176" t="s">
        <v>129</v>
      </c>
    </row>
    <row r="177" ht="12.75">
      <c r="C177" t="s">
        <v>130</v>
      </c>
    </row>
    <row r="178" ht="12.75">
      <c r="C178" t="s">
        <v>131</v>
      </c>
    </row>
    <row r="179" ht="12.75">
      <c r="C179" t="s">
        <v>132</v>
      </c>
    </row>
    <row r="180" ht="12.75">
      <c r="C180" t="s">
        <v>133</v>
      </c>
    </row>
    <row r="181" ht="12.75">
      <c r="C181" t="s">
        <v>134</v>
      </c>
    </row>
    <row r="183" ht="12.75">
      <c r="C183" t="s">
        <v>11</v>
      </c>
    </row>
    <row r="184" ht="12.75">
      <c r="C184" t="s">
        <v>135</v>
      </c>
    </row>
    <row r="185" ht="12.75">
      <c r="C185" t="s">
        <v>136</v>
      </c>
    </row>
    <row r="186" ht="12.75">
      <c r="C186" t="s">
        <v>12</v>
      </c>
    </row>
    <row r="190" ht="12.75">
      <c r="C190" t="s">
        <v>0</v>
      </c>
    </row>
    <row r="191" ht="12.75">
      <c r="C191" t="s">
        <v>137</v>
      </c>
    </row>
    <row r="192" ht="12.75">
      <c r="C192" t="s">
        <v>138</v>
      </c>
    </row>
    <row r="193" ht="12.75">
      <c r="C193" t="s">
        <v>114</v>
      </c>
    </row>
    <row r="194" ht="12.75">
      <c r="C194" t="s">
        <v>139</v>
      </c>
    </row>
    <row r="195" ht="12.75">
      <c r="C195" t="s">
        <v>101</v>
      </c>
    </row>
    <row r="197" ht="12.75">
      <c r="C197" t="s">
        <v>140</v>
      </c>
    </row>
    <row r="198" ht="12.75">
      <c r="C198" t="s">
        <v>141</v>
      </c>
    </row>
    <row r="199" ht="12.75">
      <c r="C199" t="s">
        <v>142</v>
      </c>
    </row>
    <row r="200" ht="12.75">
      <c r="C200" t="s">
        <v>104</v>
      </c>
    </row>
    <row r="201" ht="12.75">
      <c r="C201" t="s">
        <v>105</v>
      </c>
    </row>
    <row r="203" ht="12.75">
      <c r="C203" t="s">
        <v>143</v>
      </c>
    </row>
    <row r="204" ht="12.75">
      <c r="C204" t="s">
        <v>144</v>
      </c>
    </row>
    <row r="205" ht="12.75">
      <c r="C205" t="s">
        <v>145</v>
      </c>
    </row>
    <row r="206" ht="12.75">
      <c r="C206" t="s">
        <v>115</v>
      </c>
    </row>
    <row r="207" ht="12.75">
      <c r="C207" t="s">
        <v>139</v>
      </c>
    </row>
    <row r="208" ht="12.75">
      <c r="C208" t="s">
        <v>57</v>
      </c>
    </row>
    <row r="209" ht="12.75">
      <c r="C209" t="s">
        <v>146</v>
      </c>
    </row>
    <row r="210" ht="12.75">
      <c r="C210" t="s">
        <v>145</v>
      </c>
    </row>
    <row r="211" ht="12.75">
      <c r="C211" t="s">
        <v>115</v>
      </c>
    </row>
    <row r="212" ht="12.75">
      <c r="C212" t="s">
        <v>139</v>
      </c>
    </row>
    <row r="213" ht="12.75">
      <c r="C213" t="s">
        <v>57</v>
      </c>
    </row>
    <row r="214" ht="12.75">
      <c r="C214" t="s">
        <v>57</v>
      </c>
    </row>
    <row r="215" ht="12.75">
      <c r="C215" t="s">
        <v>147</v>
      </c>
    </row>
    <row r="216" ht="12.75">
      <c r="C216" t="s">
        <v>101</v>
      </c>
    </row>
    <row r="219" ht="12.75">
      <c r="C219" t="s">
        <v>107</v>
      </c>
    </row>
    <row r="221" ht="12.75">
      <c r="C221" t="s">
        <v>107</v>
      </c>
    </row>
  </sheetData>
  <sheetProtection/>
  <dataValidations count="2">
    <dataValidation type="list" allowBlank="1" showInputMessage="1" showErrorMessage="1" sqref="W5">
      <formula1>$B$7:$B$36</formula1>
    </dataValidation>
    <dataValidation type="list" allowBlank="1" showInputMessage="1" showErrorMessage="1" sqref="W6">
      <formula1>$D$6:$Q$6</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Hoja2"/>
  <dimension ref="E2:Q11"/>
  <sheetViews>
    <sheetView showGridLines="0" tabSelected="1" zoomScale="90" zoomScaleNormal="90" zoomScalePageLayoutView="0" workbookViewId="0" topLeftCell="A1">
      <selection activeCell="O5" sqref="O5"/>
    </sheetView>
  </sheetViews>
  <sheetFormatPr defaultColWidth="11.421875" defaultRowHeight="12.75"/>
  <sheetData>
    <row r="2" ht="18">
      <c r="E2" s="348" t="s">
        <v>234</v>
      </c>
    </row>
    <row r="3" ht="12.75">
      <c r="O3" s="351" t="s">
        <v>239</v>
      </c>
    </row>
    <row r="4" ht="15">
      <c r="E4" s="347" t="s">
        <v>235</v>
      </c>
    </row>
    <row r="5" ht="12.75">
      <c r="E5" t="s">
        <v>236</v>
      </c>
    </row>
    <row r="7" ht="12.75">
      <c r="E7" t="s">
        <v>0</v>
      </c>
    </row>
    <row r="9" ht="12.75">
      <c r="Q9" s="349"/>
    </row>
    <row r="10" ht="12.75">
      <c r="Q10" s="350" t="s">
        <v>237</v>
      </c>
    </row>
    <row r="11" ht="12.75">
      <c r="Q11" s="349" t="s">
        <v>238</v>
      </c>
    </row>
  </sheetData>
  <sheetProtection/>
  <hyperlinks>
    <hyperlink ref="Q10" r:id="rId1" display="www.piping-tolls.net"/>
  </hyperlinks>
  <printOptions/>
  <pageMargins left="0.7" right="0.7" top="0.75" bottom="0.75" header="0.3" footer="0.3"/>
  <pageSetup horizontalDpi="600" verticalDpi="600" orientation="portrait" r:id="rId3"/>
  <drawing r:id="rId2"/>
</worksheet>
</file>

<file path=xl/worksheets/sheet8.xml><?xml version="1.0" encoding="utf-8"?>
<worksheet xmlns="http://schemas.openxmlformats.org/spreadsheetml/2006/main" xmlns:r="http://schemas.openxmlformats.org/officeDocument/2006/relationships">
  <sheetPr codeName="Sheet3"/>
  <dimension ref="A1:Y36"/>
  <sheetViews>
    <sheetView showGridLines="0" zoomScalePageLayoutView="0" workbookViewId="0" topLeftCell="A1">
      <selection activeCell="A1" sqref="A1"/>
    </sheetView>
  </sheetViews>
  <sheetFormatPr defaultColWidth="9.140625" defaultRowHeight="12.75"/>
  <cols>
    <col min="1" max="1" width="3.7109375" style="40" customWidth="1"/>
    <col min="2" max="2" width="9.140625" style="0" customWidth="1"/>
    <col min="3" max="3" width="8.28125" style="0" customWidth="1"/>
    <col min="4" max="4" width="9.140625" style="0" customWidth="1"/>
    <col min="5" max="5" width="8.00390625" style="0" customWidth="1"/>
    <col min="6" max="6" width="9.140625" style="0" customWidth="1"/>
    <col min="7" max="7" width="8.57421875" style="0" customWidth="1"/>
    <col min="8" max="8" width="9.140625" style="0" customWidth="1"/>
    <col min="9" max="9" width="8.421875" style="0" customWidth="1"/>
    <col min="10" max="10" width="9.140625" style="0" customWidth="1"/>
    <col min="11" max="11" width="8.7109375" style="0" customWidth="1"/>
    <col min="12" max="12" width="9.140625" style="0" customWidth="1"/>
    <col min="13" max="13" width="8.421875" style="0" customWidth="1"/>
    <col min="14" max="14" width="9.140625" style="0" customWidth="1"/>
    <col min="15" max="15" width="8.57421875" style="0" customWidth="1"/>
    <col min="16" max="16" width="9.140625" style="0" customWidth="1"/>
    <col min="17" max="17" width="8.57421875" style="0" customWidth="1"/>
    <col min="18" max="18" width="9.140625" style="0" customWidth="1"/>
    <col min="19" max="19" width="8.421875" style="0" customWidth="1"/>
    <col min="20" max="20" width="9.140625" style="0" customWidth="1"/>
    <col min="21" max="21" width="8.7109375" style="0" customWidth="1"/>
    <col min="22" max="22" width="9.140625" style="0" customWidth="1"/>
    <col min="23" max="23" width="8.8515625" style="0" customWidth="1"/>
  </cols>
  <sheetData>
    <row r="1" spans="2:10" ht="17.25">
      <c r="B1" s="222" t="s">
        <v>225</v>
      </c>
      <c r="C1" s="221" t="s">
        <v>226</v>
      </c>
      <c r="D1" s="221"/>
      <c r="E1" s="221"/>
      <c r="F1" s="219"/>
      <c r="G1" s="219"/>
      <c r="H1" s="219"/>
      <c r="I1" s="219"/>
      <c r="J1" s="225" t="s">
        <v>214</v>
      </c>
    </row>
    <row r="2" spans="2:9" ht="13.5" thickBot="1">
      <c r="B2" s="219"/>
      <c r="C2" s="219"/>
      <c r="D2" s="219"/>
      <c r="E2" s="219"/>
      <c r="F2" s="219"/>
      <c r="G2" s="219"/>
      <c r="H2" s="219"/>
      <c r="I2" s="219"/>
    </row>
    <row r="3" spans="2:23" ht="14.25" thickBot="1" thickTop="1">
      <c r="B3" s="296" t="s">
        <v>215</v>
      </c>
      <c r="C3" s="297"/>
      <c r="D3" s="297"/>
      <c r="E3" s="297"/>
      <c r="F3" s="297"/>
      <c r="G3" s="297"/>
      <c r="H3" s="297"/>
      <c r="I3" s="297"/>
      <c r="J3" s="297"/>
      <c r="K3" s="297"/>
      <c r="L3" s="297"/>
      <c r="M3" s="297"/>
      <c r="N3" s="297"/>
      <c r="O3" s="297"/>
      <c r="P3" s="297"/>
      <c r="Q3" s="297"/>
      <c r="R3" s="297"/>
      <c r="S3" s="297"/>
      <c r="T3" s="297"/>
      <c r="U3" s="297"/>
      <c r="V3" s="297"/>
      <c r="W3" s="298"/>
    </row>
    <row r="4" spans="1:25" ht="17.25" customHeight="1" thickBot="1">
      <c r="A4" s="216" t="s">
        <v>0</v>
      </c>
      <c r="B4" s="299">
        <v>0</v>
      </c>
      <c r="C4" s="293"/>
      <c r="D4" s="292">
        <v>0.1</v>
      </c>
      <c r="E4" s="293"/>
      <c r="F4" s="292">
        <v>0.2</v>
      </c>
      <c r="G4" s="293"/>
      <c r="H4" s="292">
        <v>0.3</v>
      </c>
      <c r="I4" s="293"/>
      <c r="J4" s="292">
        <v>0.4</v>
      </c>
      <c r="K4" s="300"/>
      <c r="L4" s="292">
        <v>0.5</v>
      </c>
      <c r="M4" s="293"/>
      <c r="N4" s="294">
        <v>0.6</v>
      </c>
      <c r="O4" s="300"/>
      <c r="P4" s="292">
        <v>0.7</v>
      </c>
      <c r="Q4" s="293"/>
      <c r="R4" s="294">
        <v>0.8</v>
      </c>
      <c r="S4" s="300"/>
      <c r="T4" s="292">
        <v>0.9</v>
      </c>
      <c r="U4" s="293"/>
      <c r="V4" s="294">
        <v>1</v>
      </c>
      <c r="W4" s="295"/>
      <c r="X4" s="220"/>
      <c r="Y4" s="220"/>
    </row>
    <row r="5" spans="2:23" ht="12.75">
      <c r="B5" s="226" t="s">
        <v>216</v>
      </c>
      <c r="C5" s="181" t="s">
        <v>205</v>
      </c>
      <c r="D5" s="170" t="s">
        <v>216</v>
      </c>
      <c r="E5" s="180" t="s">
        <v>205</v>
      </c>
      <c r="F5" s="170" t="s">
        <v>216</v>
      </c>
      <c r="G5" s="181" t="s">
        <v>205</v>
      </c>
      <c r="H5" s="170" t="s">
        <v>216</v>
      </c>
      <c r="I5" s="181" t="s">
        <v>205</v>
      </c>
      <c r="J5" s="170" t="s">
        <v>216</v>
      </c>
      <c r="K5" s="180" t="s">
        <v>205</v>
      </c>
      <c r="L5" s="170" t="s">
        <v>216</v>
      </c>
      <c r="M5" s="181" t="s">
        <v>205</v>
      </c>
      <c r="N5" s="170" t="s">
        <v>216</v>
      </c>
      <c r="O5" s="180" t="s">
        <v>205</v>
      </c>
      <c r="P5" s="170" t="s">
        <v>216</v>
      </c>
      <c r="Q5" s="181" t="s">
        <v>205</v>
      </c>
      <c r="R5" s="170" t="s">
        <v>216</v>
      </c>
      <c r="S5" s="180" t="s">
        <v>205</v>
      </c>
      <c r="T5" s="170" t="s">
        <v>216</v>
      </c>
      <c r="U5" s="181" t="s">
        <v>205</v>
      </c>
      <c r="V5" s="170" t="s">
        <v>216</v>
      </c>
      <c r="W5" s="228" t="s">
        <v>205</v>
      </c>
    </row>
    <row r="6" spans="2:23" ht="13.5" thickBot="1">
      <c r="B6" s="227" t="s">
        <v>168</v>
      </c>
      <c r="C6" s="184" t="s">
        <v>6</v>
      </c>
      <c r="D6" s="198" t="s">
        <v>168</v>
      </c>
      <c r="E6" s="182" t="s">
        <v>6</v>
      </c>
      <c r="F6" s="171" t="s">
        <v>168</v>
      </c>
      <c r="G6" s="184" t="s">
        <v>6</v>
      </c>
      <c r="H6" s="171" t="s">
        <v>168</v>
      </c>
      <c r="I6" s="184" t="s">
        <v>6</v>
      </c>
      <c r="J6" s="198" t="s">
        <v>168</v>
      </c>
      <c r="K6" s="182" t="s">
        <v>6</v>
      </c>
      <c r="L6" s="171" t="s">
        <v>168</v>
      </c>
      <c r="M6" s="184" t="s">
        <v>6</v>
      </c>
      <c r="N6" s="198" t="s">
        <v>168</v>
      </c>
      <c r="O6" s="182" t="s">
        <v>6</v>
      </c>
      <c r="P6" s="171" t="s">
        <v>168</v>
      </c>
      <c r="Q6" s="184" t="s">
        <v>6</v>
      </c>
      <c r="R6" s="198" t="s">
        <v>168</v>
      </c>
      <c r="S6" s="182" t="s">
        <v>6</v>
      </c>
      <c r="T6" s="171" t="s">
        <v>168</v>
      </c>
      <c r="U6" s="184" t="s">
        <v>6</v>
      </c>
      <c r="V6" s="198" t="s">
        <v>168</v>
      </c>
      <c r="W6" s="229" t="s">
        <v>6</v>
      </c>
    </row>
    <row r="7" spans="2:23" ht="12.75">
      <c r="B7" s="332">
        <f>H2O_Enthalpy_p_x(C7,B$4)</f>
        <v>0.04673455165014404</v>
      </c>
      <c r="C7" s="333">
        <v>0.006117</v>
      </c>
      <c r="D7" s="334">
        <f>H2O_Enthalpy_p_x(E7,D$4)</f>
        <v>250.20098205645087</v>
      </c>
      <c r="E7" s="335">
        <f>C7</f>
        <v>0.006117</v>
      </c>
      <c r="F7" s="334">
        <f aca="true" t="shared" si="0" ref="F7:F36">H2O_Enthalpy_p_x(G7,F$4)</f>
        <v>500.3552295612516</v>
      </c>
      <c r="G7" s="333">
        <f>E7</f>
        <v>0.006117</v>
      </c>
      <c r="H7" s="334">
        <f aca="true" t="shared" si="1" ref="H7:H36">H2O_Enthalpy_p_x(I7,H$4)</f>
        <v>750.5094770660522</v>
      </c>
      <c r="I7" s="333">
        <f>G7</f>
        <v>0.006117</v>
      </c>
      <c r="J7" s="334">
        <f aca="true" t="shared" si="2" ref="J7:J36">H2O_Enthalpy_p_x(K7,J$4)</f>
        <v>1000.6637245708531</v>
      </c>
      <c r="K7" s="335">
        <f>I7</f>
        <v>0.006117</v>
      </c>
      <c r="L7" s="334">
        <f aca="true" t="shared" si="3" ref="L7:L36">H2O_Enthalpy_p_x(M7,L$4)</f>
        <v>1250.8179720756536</v>
      </c>
      <c r="M7" s="333">
        <f>K7</f>
        <v>0.006117</v>
      </c>
      <c r="N7" s="334">
        <f aca="true" t="shared" si="4" ref="N7:N36">H2O_Enthalpy_p_x(O7,N$4)</f>
        <v>1500.9722195804543</v>
      </c>
      <c r="O7" s="335">
        <f>M7</f>
        <v>0.006117</v>
      </c>
      <c r="P7" s="334">
        <f aca="true" t="shared" si="5" ref="P7:P36">H2O_Enthalpy_p_x(Q7,P$4)</f>
        <v>1751.1264670852552</v>
      </c>
      <c r="Q7" s="333">
        <f>O7</f>
        <v>0.006117</v>
      </c>
      <c r="R7" s="334">
        <f aca="true" t="shared" si="6" ref="R7:R36">H2O_Enthalpy_p_x(S7,R$4)</f>
        <v>2001.280714590056</v>
      </c>
      <c r="S7" s="335">
        <f>Q7</f>
        <v>0.006117</v>
      </c>
      <c r="T7" s="334">
        <f aca="true" t="shared" si="7" ref="T7:T36">H2O_Enthalpy_p_x(U7,T$4)</f>
        <v>2251.434962094857</v>
      </c>
      <c r="U7" s="333">
        <f>S7</f>
        <v>0.006117</v>
      </c>
      <c r="V7" s="334">
        <f aca="true" t="shared" si="8" ref="V7:V36">H2O_Enthalpy_p_x(W7,V$4)</f>
        <v>2501.5892095996574</v>
      </c>
      <c r="W7" s="336">
        <f>U7</f>
        <v>0.006117</v>
      </c>
    </row>
    <row r="8" spans="2:23" ht="12.75">
      <c r="B8" s="337">
        <f>H2O_Enthalpy_p_x(C8,B$4)</f>
        <v>191.83192275365172</v>
      </c>
      <c r="C8" s="338">
        <v>0.1</v>
      </c>
      <c r="D8" s="339">
        <f>H2O_Enthalpy_p_x(E8,D$4)</f>
        <v>431.12690343202746</v>
      </c>
      <c r="E8" s="340">
        <f aca="true" t="shared" si="9" ref="E8:E36">C8</f>
        <v>0.1</v>
      </c>
      <c r="F8" s="339">
        <f t="shared" si="0"/>
        <v>670.4218841104032</v>
      </c>
      <c r="G8" s="338">
        <f aca="true" t="shared" si="10" ref="G8:G36">E8</f>
        <v>0.1</v>
      </c>
      <c r="H8" s="339">
        <f t="shared" si="1"/>
        <v>909.7168647887788</v>
      </c>
      <c r="I8" s="338">
        <f aca="true" t="shared" si="11" ref="I8:I36">G8</f>
        <v>0.1</v>
      </c>
      <c r="J8" s="339">
        <f t="shared" si="2"/>
        <v>1149.0118454671547</v>
      </c>
      <c r="K8" s="340">
        <f aca="true" t="shared" si="12" ref="K8:K36">I8</f>
        <v>0.1</v>
      </c>
      <c r="L8" s="339">
        <f t="shared" si="3"/>
        <v>1388.3068261455303</v>
      </c>
      <c r="M8" s="338">
        <f aca="true" t="shared" si="13" ref="M8:M36">K8</f>
        <v>0.1</v>
      </c>
      <c r="N8" s="339">
        <f t="shared" si="4"/>
        <v>1627.601806823906</v>
      </c>
      <c r="O8" s="340">
        <f aca="true" t="shared" si="14" ref="O8:O36">M8</f>
        <v>0.1</v>
      </c>
      <c r="P8" s="339">
        <f t="shared" si="5"/>
        <v>1866.8967875022815</v>
      </c>
      <c r="Q8" s="338">
        <f aca="true" t="shared" si="15" ref="Q8:Q36">O8</f>
        <v>0.1</v>
      </c>
      <c r="R8" s="339">
        <f t="shared" si="6"/>
        <v>2106.1917681806576</v>
      </c>
      <c r="S8" s="340">
        <f aca="true" t="shared" si="16" ref="S8:S36">Q8</f>
        <v>0.1</v>
      </c>
      <c r="T8" s="339">
        <f t="shared" si="7"/>
        <v>2345.486748859033</v>
      </c>
      <c r="U8" s="338">
        <f aca="true" t="shared" si="17" ref="U8:U36">S8</f>
        <v>0.1</v>
      </c>
      <c r="V8" s="339">
        <f t="shared" si="8"/>
        <v>2584.781729537409</v>
      </c>
      <c r="W8" s="341">
        <f aca="true" t="shared" si="18" ref="W8:W36">U8</f>
        <v>0.1</v>
      </c>
    </row>
    <row r="9" spans="2:23" ht="12.75">
      <c r="B9" s="337">
        <f>H2O_Enthalpy_p_x(C9,B$4)</f>
        <v>251.45062830786063</v>
      </c>
      <c r="C9" s="338">
        <v>0.2</v>
      </c>
      <c r="D9" s="339">
        <f>H2O_Enthalpy_p_x(E9,D$4)</f>
        <v>487.291352304367</v>
      </c>
      <c r="E9" s="340">
        <f t="shared" si="9"/>
        <v>0.2</v>
      </c>
      <c r="F9" s="339">
        <f t="shared" si="0"/>
        <v>723.1320763008733</v>
      </c>
      <c r="G9" s="338">
        <f t="shared" si="10"/>
        <v>0.2</v>
      </c>
      <c r="H9" s="339">
        <f t="shared" si="1"/>
        <v>958.9728002973798</v>
      </c>
      <c r="I9" s="338">
        <f t="shared" si="11"/>
        <v>0.2</v>
      </c>
      <c r="J9" s="339">
        <f t="shared" si="2"/>
        <v>1194.813524293886</v>
      </c>
      <c r="K9" s="340">
        <f t="shared" si="12"/>
        <v>0.2</v>
      </c>
      <c r="L9" s="339">
        <f t="shared" si="3"/>
        <v>1430.6542482903926</v>
      </c>
      <c r="M9" s="338">
        <f t="shared" si="13"/>
        <v>0.2</v>
      </c>
      <c r="N9" s="339">
        <f t="shared" si="4"/>
        <v>1666.494972286899</v>
      </c>
      <c r="O9" s="340">
        <f t="shared" si="14"/>
        <v>0.2</v>
      </c>
      <c r="P9" s="339">
        <f t="shared" si="5"/>
        <v>1902.3356962834052</v>
      </c>
      <c r="Q9" s="338">
        <f t="shared" si="15"/>
        <v>0.2</v>
      </c>
      <c r="R9" s="339">
        <f t="shared" si="6"/>
        <v>2138.1764202799113</v>
      </c>
      <c r="S9" s="340">
        <f t="shared" si="16"/>
        <v>0.2</v>
      </c>
      <c r="T9" s="339">
        <f t="shared" si="7"/>
        <v>2374.017144276418</v>
      </c>
      <c r="U9" s="338">
        <f t="shared" si="17"/>
        <v>0.2</v>
      </c>
      <c r="V9" s="339">
        <f t="shared" si="8"/>
        <v>2609.8578682729244</v>
      </c>
      <c r="W9" s="341">
        <f t="shared" si="18"/>
        <v>0.2</v>
      </c>
    </row>
    <row r="10" spans="2:23" ht="12.75">
      <c r="B10" s="337">
        <f aca="true" t="shared" si="19" ref="B10:D36">H2O_Enthalpy_p_x(C10,B$4)</f>
        <v>317.64969383582314</v>
      </c>
      <c r="C10" s="338">
        <v>0.4</v>
      </c>
      <c r="D10" s="339">
        <f t="shared" si="19"/>
        <v>549.5722884197687</v>
      </c>
      <c r="E10" s="340">
        <f t="shared" si="9"/>
        <v>0.4</v>
      </c>
      <c r="F10" s="339">
        <f t="shared" si="0"/>
        <v>781.4948830037141</v>
      </c>
      <c r="G10" s="338">
        <f t="shared" si="10"/>
        <v>0.4</v>
      </c>
      <c r="H10" s="339">
        <f t="shared" si="1"/>
        <v>1013.4174775876595</v>
      </c>
      <c r="I10" s="338">
        <f t="shared" si="11"/>
        <v>0.4</v>
      </c>
      <c r="J10" s="339">
        <f t="shared" si="2"/>
        <v>1245.340072171605</v>
      </c>
      <c r="K10" s="340">
        <f t="shared" si="12"/>
        <v>0.4</v>
      </c>
      <c r="L10" s="339">
        <f t="shared" si="3"/>
        <v>1477.2626667555505</v>
      </c>
      <c r="M10" s="338">
        <f t="shared" si="13"/>
        <v>0.4</v>
      </c>
      <c r="N10" s="339">
        <f t="shared" si="4"/>
        <v>1709.1852613394958</v>
      </c>
      <c r="O10" s="340">
        <f t="shared" si="14"/>
        <v>0.4</v>
      </c>
      <c r="P10" s="339">
        <f t="shared" si="5"/>
        <v>1941.1078559234413</v>
      </c>
      <c r="Q10" s="338">
        <f t="shared" si="15"/>
        <v>0.4</v>
      </c>
      <c r="R10" s="339">
        <f t="shared" si="6"/>
        <v>2173.0304505073873</v>
      </c>
      <c r="S10" s="340">
        <f t="shared" si="16"/>
        <v>0.4</v>
      </c>
      <c r="T10" s="339">
        <f t="shared" si="7"/>
        <v>2404.9530450913326</v>
      </c>
      <c r="U10" s="338">
        <f t="shared" si="17"/>
        <v>0.4</v>
      </c>
      <c r="V10" s="339">
        <f t="shared" si="8"/>
        <v>2636.875639675278</v>
      </c>
      <c r="W10" s="341">
        <f t="shared" si="18"/>
        <v>0.4</v>
      </c>
    </row>
    <row r="11" spans="2:23" ht="12.75">
      <c r="B11" s="337">
        <f t="shared" si="19"/>
        <v>359.92687190698007</v>
      </c>
      <c r="C11" s="338">
        <v>0.6</v>
      </c>
      <c r="D11" s="339">
        <f t="shared" si="19"/>
        <v>589.290393565622</v>
      </c>
      <c r="E11" s="340">
        <f t="shared" si="9"/>
        <v>0.6</v>
      </c>
      <c r="F11" s="339">
        <f t="shared" si="0"/>
        <v>818.653915224264</v>
      </c>
      <c r="G11" s="338">
        <f t="shared" si="10"/>
        <v>0.6</v>
      </c>
      <c r="H11" s="339">
        <f t="shared" si="1"/>
        <v>1048.017436882906</v>
      </c>
      <c r="I11" s="338">
        <f t="shared" si="11"/>
        <v>0.6</v>
      </c>
      <c r="J11" s="339">
        <f t="shared" si="2"/>
        <v>1277.380958541548</v>
      </c>
      <c r="K11" s="340">
        <f t="shared" si="12"/>
        <v>0.6</v>
      </c>
      <c r="L11" s="339">
        <f t="shared" si="3"/>
        <v>1506.7444802001899</v>
      </c>
      <c r="M11" s="338">
        <f t="shared" si="13"/>
        <v>0.6</v>
      </c>
      <c r="N11" s="339">
        <f t="shared" si="4"/>
        <v>1736.1080018588318</v>
      </c>
      <c r="O11" s="340">
        <f t="shared" si="14"/>
        <v>0.6</v>
      </c>
      <c r="P11" s="339">
        <f t="shared" si="5"/>
        <v>1965.4715235174735</v>
      </c>
      <c r="Q11" s="338">
        <f t="shared" si="15"/>
        <v>0.6</v>
      </c>
      <c r="R11" s="339">
        <f t="shared" si="6"/>
        <v>2194.8350451761157</v>
      </c>
      <c r="S11" s="340">
        <f t="shared" si="16"/>
        <v>0.6</v>
      </c>
      <c r="T11" s="339">
        <f t="shared" si="7"/>
        <v>2424.1985668347575</v>
      </c>
      <c r="U11" s="338">
        <f t="shared" si="17"/>
        <v>0.6</v>
      </c>
      <c r="V11" s="339">
        <f t="shared" si="8"/>
        <v>2653.5620884933996</v>
      </c>
      <c r="W11" s="341">
        <f t="shared" si="18"/>
        <v>0.6</v>
      </c>
    </row>
    <row r="12" spans="2:23" ht="12.75">
      <c r="B12" s="337">
        <f t="shared" si="19"/>
        <v>391.72500407429607</v>
      </c>
      <c r="C12" s="338">
        <v>0.8</v>
      </c>
      <c r="D12" s="339">
        <f t="shared" si="19"/>
        <v>619.1295738536032</v>
      </c>
      <c r="E12" s="340">
        <f t="shared" si="9"/>
        <v>0.8</v>
      </c>
      <c r="F12" s="339">
        <f t="shared" si="0"/>
        <v>846.5341436329104</v>
      </c>
      <c r="G12" s="338">
        <f t="shared" si="10"/>
        <v>0.8</v>
      </c>
      <c r="H12" s="339">
        <f t="shared" si="1"/>
        <v>1073.9387134122173</v>
      </c>
      <c r="I12" s="338">
        <f t="shared" si="11"/>
        <v>0.8</v>
      </c>
      <c r="J12" s="339">
        <f t="shared" si="2"/>
        <v>1301.3432831915247</v>
      </c>
      <c r="K12" s="340">
        <f t="shared" si="12"/>
        <v>0.8</v>
      </c>
      <c r="L12" s="339">
        <f t="shared" si="3"/>
        <v>1528.7478529708317</v>
      </c>
      <c r="M12" s="338">
        <f t="shared" si="13"/>
        <v>0.8</v>
      </c>
      <c r="N12" s="339">
        <f t="shared" si="4"/>
        <v>1756.1524227501386</v>
      </c>
      <c r="O12" s="340">
        <f t="shared" si="14"/>
        <v>0.8</v>
      </c>
      <c r="P12" s="339">
        <f t="shared" si="5"/>
        <v>1983.5569925294458</v>
      </c>
      <c r="Q12" s="338">
        <f t="shared" si="15"/>
        <v>0.8</v>
      </c>
      <c r="R12" s="339">
        <f t="shared" si="6"/>
        <v>2210.9615623087534</v>
      </c>
      <c r="S12" s="340">
        <f t="shared" si="16"/>
        <v>0.8</v>
      </c>
      <c r="T12" s="339">
        <f t="shared" si="7"/>
        <v>2438.36613208806</v>
      </c>
      <c r="U12" s="338">
        <f t="shared" si="17"/>
        <v>0.8</v>
      </c>
      <c r="V12" s="339">
        <f t="shared" si="8"/>
        <v>2665.7707018673673</v>
      </c>
      <c r="W12" s="341">
        <f t="shared" si="18"/>
        <v>0.8</v>
      </c>
    </row>
    <row r="13" spans="2:23" ht="12.75">
      <c r="B13" s="337">
        <f t="shared" si="19"/>
        <v>417.5139825314302</v>
      </c>
      <c r="C13" s="338">
        <v>1</v>
      </c>
      <c r="D13" s="339">
        <f t="shared" si="19"/>
        <v>643.3059486281766</v>
      </c>
      <c r="E13" s="340">
        <f t="shared" si="9"/>
        <v>1</v>
      </c>
      <c r="F13" s="339">
        <f t="shared" si="0"/>
        <v>869.0979147249228</v>
      </c>
      <c r="G13" s="338">
        <f t="shared" si="10"/>
        <v>1</v>
      </c>
      <c r="H13" s="339">
        <f t="shared" si="1"/>
        <v>1094.889880821669</v>
      </c>
      <c r="I13" s="338">
        <f t="shared" si="11"/>
        <v>1</v>
      </c>
      <c r="J13" s="339">
        <f t="shared" si="2"/>
        <v>1320.6818469184154</v>
      </c>
      <c r="K13" s="340">
        <f t="shared" si="12"/>
        <v>1</v>
      </c>
      <c r="L13" s="339">
        <f t="shared" si="3"/>
        <v>1546.4738130151618</v>
      </c>
      <c r="M13" s="338">
        <f t="shared" si="13"/>
        <v>1</v>
      </c>
      <c r="N13" s="339">
        <f t="shared" si="4"/>
        <v>1772.265779111908</v>
      </c>
      <c r="O13" s="340">
        <f t="shared" si="14"/>
        <v>1</v>
      </c>
      <c r="P13" s="339">
        <f t="shared" si="5"/>
        <v>1998.057745208654</v>
      </c>
      <c r="Q13" s="338">
        <f t="shared" si="15"/>
        <v>1</v>
      </c>
      <c r="R13" s="339">
        <f t="shared" si="6"/>
        <v>2223.8497113054004</v>
      </c>
      <c r="S13" s="340">
        <f t="shared" si="16"/>
        <v>1</v>
      </c>
      <c r="T13" s="339">
        <f t="shared" si="7"/>
        <v>2449.6416774021473</v>
      </c>
      <c r="U13" s="338">
        <f t="shared" si="17"/>
        <v>1</v>
      </c>
      <c r="V13" s="339">
        <f t="shared" si="8"/>
        <v>2675.433643498893</v>
      </c>
      <c r="W13" s="341">
        <f t="shared" si="18"/>
        <v>1</v>
      </c>
    </row>
    <row r="14" spans="2:23" ht="12.75">
      <c r="B14" s="337">
        <f t="shared" si="19"/>
        <v>504.70189915734005</v>
      </c>
      <c r="C14" s="338">
        <v>2</v>
      </c>
      <c r="D14" s="339">
        <f t="shared" si="19"/>
        <v>724.8613515822683</v>
      </c>
      <c r="E14" s="340">
        <f t="shared" si="9"/>
        <v>2</v>
      </c>
      <c r="F14" s="339">
        <f t="shared" si="0"/>
        <v>945.0208040071966</v>
      </c>
      <c r="G14" s="338">
        <f t="shared" si="10"/>
        <v>2</v>
      </c>
      <c r="H14" s="339">
        <f t="shared" si="1"/>
        <v>1165.1802564321247</v>
      </c>
      <c r="I14" s="338">
        <f t="shared" si="11"/>
        <v>2</v>
      </c>
      <c r="J14" s="339">
        <f t="shared" si="2"/>
        <v>1385.339708857053</v>
      </c>
      <c r="K14" s="340">
        <f t="shared" si="12"/>
        <v>2</v>
      </c>
      <c r="L14" s="339">
        <f t="shared" si="3"/>
        <v>1605.4991612819813</v>
      </c>
      <c r="M14" s="338">
        <f t="shared" si="13"/>
        <v>2</v>
      </c>
      <c r="N14" s="339">
        <f t="shared" si="4"/>
        <v>1825.6586137069096</v>
      </c>
      <c r="O14" s="340">
        <f t="shared" si="14"/>
        <v>2</v>
      </c>
      <c r="P14" s="339">
        <f t="shared" si="5"/>
        <v>2045.8180661318377</v>
      </c>
      <c r="Q14" s="338">
        <f t="shared" si="15"/>
        <v>2</v>
      </c>
      <c r="R14" s="339">
        <f t="shared" si="6"/>
        <v>2265.977518556766</v>
      </c>
      <c r="S14" s="340">
        <f t="shared" si="16"/>
        <v>2</v>
      </c>
      <c r="T14" s="339">
        <f t="shared" si="7"/>
        <v>2486.1369709816945</v>
      </c>
      <c r="U14" s="338">
        <f t="shared" si="17"/>
        <v>2</v>
      </c>
      <c r="V14" s="339">
        <f t="shared" si="8"/>
        <v>2706.2964234066226</v>
      </c>
      <c r="W14" s="341">
        <f t="shared" si="18"/>
        <v>2</v>
      </c>
    </row>
    <row r="15" spans="2:23" ht="12.75">
      <c r="B15" s="337">
        <f t="shared" si="19"/>
        <v>604.6689656707003</v>
      </c>
      <c r="C15" s="338">
        <v>4</v>
      </c>
      <c r="D15" s="339">
        <f t="shared" si="19"/>
        <v>817.9648617166829</v>
      </c>
      <c r="E15" s="340">
        <f t="shared" si="9"/>
        <v>4</v>
      </c>
      <c r="F15" s="339">
        <f t="shared" si="0"/>
        <v>1031.2607577626652</v>
      </c>
      <c r="G15" s="338">
        <f t="shared" si="10"/>
        <v>4</v>
      </c>
      <c r="H15" s="339">
        <f t="shared" si="1"/>
        <v>1244.5566538086475</v>
      </c>
      <c r="I15" s="338">
        <f t="shared" si="11"/>
        <v>4</v>
      </c>
      <c r="J15" s="339">
        <f t="shared" si="2"/>
        <v>1457.85254985463</v>
      </c>
      <c r="K15" s="340">
        <f t="shared" si="12"/>
        <v>4</v>
      </c>
      <c r="L15" s="339">
        <f t="shared" si="3"/>
        <v>1671.1484459006124</v>
      </c>
      <c r="M15" s="338">
        <f t="shared" si="13"/>
        <v>4</v>
      </c>
      <c r="N15" s="339">
        <f t="shared" si="4"/>
        <v>1884.4443419465947</v>
      </c>
      <c r="O15" s="340">
        <f t="shared" si="14"/>
        <v>4</v>
      </c>
      <c r="P15" s="339">
        <f t="shared" si="5"/>
        <v>2097.740237992577</v>
      </c>
      <c r="Q15" s="338">
        <f t="shared" si="15"/>
        <v>4</v>
      </c>
      <c r="R15" s="339">
        <f t="shared" si="6"/>
        <v>2311.03613403856</v>
      </c>
      <c r="S15" s="340">
        <f t="shared" si="16"/>
        <v>4</v>
      </c>
      <c r="T15" s="339">
        <f t="shared" si="7"/>
        <v>2524.332030084542</v>
      </c>
      <c r="U15" s="338">
        <f t="shared" si="17"/>
        <v>4</v>
      </c>
      <c r="V15" s="339">
        <f t="shared" si="8"/>
        <v>2737.6279261305244</v>
      </c>
      <c r="W15" s="341">
        <f t="shared" si="18"/>
        <v>4</v>
      </c>
    </row>
    <row r="16" spans="2:23" ht="12.75">
      <c r="B16" s="337">
        <f t="shared" si="19"/>
        <v>670.423681892581</v>
      </c>
      <c r="C16" s="338">
        <v>6</v>
      </c>
      <c r="D16" s="339">
        <f t="shared" si="19"/>
        <v>878.9264210181468</v>
      </c>
      <c r="E16" s="340">
        <f t="shared" si="9"/>
        <v>6</v>
      </c>
      <c r="F16" s="339">
        <f t="shared" si="0"/>
        <v>1087.4291601437128</v>
      </c>
      <c r="G16" s="338">
        <f t="shared" si="10"/>
        <v>6</v>
      </c>
      <c r="H16" s="339">
        <f t="shared" si="1"/>
        <v>1295.9318992692786</v>
      </c>
      <c r="I16" s="338">
        <f t="shared" si="11"/>
        <v>6</v>
      </c>
      <c r="J16" s="339">
        <f t="shared" si="2"/>
        <v>1504.4346383948443</v>
      </c>
      <c r="K16" s="340">
        <f t="shared" si="12"/>
        <v>6</v>
      </c>
      <c r="L16" s="339">
        <f t="shared" si="3"/>
        <v>1712.9373775204103</v>
      </c>
      <c r="M16" s="338">
        <f t="shared" si="13"/>
        <v>6</v>
      </c>
      <c r="N16" s="339">
        <f t="shared" si="4"/>
        <v>1921.4401166459763</v>
      </c>
      <c r="O16" s="340">
        <f t="shared" si="14"/>
        <v>6</v>
      </c>
      <c r="P16" s="339">
        <f t="shared" si="5"/>
        <v>2129.942855771542</v>
      </c>
      <c r="Q16" s="338">
        <f t="shared" si="15"/>
        <v>6</v>
      </c>
      <c r="R16" s="339">
        <f t="shared" si="6"/>
        <v>2338.4455948971076</v>
      </c>
      <c r="S16" s="340">
        <f t="shared" si="16"/>
        <v>6</v>
      </c>
      <c r="T16" s="339">
        <f t="shared" si="7"/>
        <v>2546.948334022674</v>
      </c>
      <c r="U16" s="338">
        <f t="shared" si="17"/>
        <v>6</v>
      </c>
      <c r="V16" s="339">
        <f t="shared" si="8"/>
        <v>2755.4510731482396</v>
      </c>
      <c r="W16" s="341">
        <f t="shared" si="18"/>
        <v>6</v>
      </c>
    </row>
    <row r="17" spans="2:23" ht="12.75">
      <c r="B17" s="337">
        <f t="shared" si="19"/>
        <v>720.9384054079085</v>
      </c>
      <c r="C17" s="338">
        <v>8</v>
      </c>
      <c r="D17" s="339">
        <f t="shared" si="19"/>
        <v>925.5898332363299</v>
      </c>
      <c r="E17" s="340">
        <f t="shared" si="9"/>
        <v>8</v>
      </c>
      <c r="F17" s="339">
        <f t="shared" si="0"/>
        <v>1130.2412610647511</v>
      </c>
      <c r="G17" s="338">
        <f t="shared" si="10"/>
        <v>8</v>
      </c>
      <c r="H17" s="339">
        <f t="shared" si="1"/>
        <v>1334.8926888931724</v>
      </c>
      <c r="I17" s="338">
        <f t="shared" si="11"/>
        <v>8</v>
      </c>
      <c r="J17" s="339">
        <f t="shared" si="2"/>
        <v>1539.5441167215938</v>
      </c>
      <c r="K17" s="340">
        <f t="shared" si="12"/>
        <v>8</v>
      </c>
      <c r="L17" s="339">
        <f t="shared" si="3"/>
        <v>1744.1955445500148</v>
      </c>
      <c r="M17" s="338">
        <f t="shared" si="13"/>
        <v>8</v>
      </c>
      <c r="N17" s="339">
        <f t="shared" si="4"/>
        <v>1948.846972378436</v>
      </c>
      <c r="O17" s="340">
        <f t="shared" si="14"/>
        <v>8</v>
      </c>
      <c r="P17" s="339">
        <f t="shared" si="5"/>
        <v>2153.4984002068577</v>
      </c>
      <c r="Q17" s="338">
        <f t="shared" si="15"/>
        <v>8</v>
      </c>
      <c r="R17" s="339">
        <f t="shared" si="6"/>
        <v>2358.149828035279</v>
      </c>
      <c r="S17" s="340">
        <f t="shared" si="16"/>
        <v>8</v>
      </c>
      <c r="T17" s="339">
        <f t="shared" si="7"/>
        <v>2562.8012558637</v>
      </c>
      <c r="U17" s="338">
        <f t="shared" si="17"/>
        <v>8</v>
      </c>
      <c r="V17" s="339">
        <f t="shared" si="8"/>
        <v>2767.4526836921214</v>
      </c>
      <c r="W17" s="341">
        <f t="shared" si="18"/>
        <v>8</v>
      </c>
    </row>
    <row r="18" spans="2:23" ht="12.75">
      <c r="B18" s="337">
        <f t="shared" si="19"/>
        <v>762.6113108030398</v>
      </c>
      <c r="C18" s="338">
        <v>10</v>
      </c>
      <c r="D18" s="339">
        <f t="shared" si="19"/>
        <v>963.9661633676378</v>
      </c>
      <c r="E18" s="340">
        <f t="shared" si="9"/>
        <v>10</v>
      </c>
      <c r="F18" s="339">
        <f t="shared" si="0"/>
        <v>1165.3210159322357</v>
      </c>
      <c r="G18" s="338">
        <f t="shared" si="10"/>
        <v>10</v>
      </c>
      <c r="H18" s="339">
        <f t="shared" si="1"/>
        <v>1366.6758684968336</v>
      </c>
      <c r="I18" s="338">
        <f t="shared" si="11"/>
        <v>10</v>
      </c>
      <c r="J18" s="339">
        <f t="shared" si="2"/>
        <v>1568.0307210614314</v>
      </c>
      <c r="K18" s="340">
        <f t="shared" si="12"/>
        <v>10</v>
      </c>
      <c r="L18" s="339">
        <f t="shared" si="3"/>
        <v>1769.3855736260296</v>
      </c>
      <c r="M18" s="338">
        <f t="shared" si="13"/>
        <v>10</v>
      </c>
      <c r="N18" s="339">
        <f t="shared" si="4"/>
        <v>1970.7404261906274</v>
      </c>
      <c r="O18" s="340">
        <f t="shared" si="14"/>
        <v>10</v>
      </c>
      <c r="P18" s="339">
        <f t="shared" si="5"/>
        <v>2172.095278755225</v>
      </c>
      <c r="Q18" s="338">
        <f t="shared" si="15"/>
        <v>10</v>
      </c>
      <c r="R18" s="339">
        <f t="shared" si="6"/>
        <v>2373.4501313198234</v>
      </c>
      <c r="S18" s="340">
        <f t="shared" si="16"/>
        <v>10</v>
      </c>
      <c r="T18" s="339">
        <f t="shared" si="7"/>
        <v>2574.8049838844213</v>
      </c>
      <c r="U18" s="338">
        <f t="shared" si="17"/>
        <v>10</v>
      </c>
      <c r="V18" s="339">
        <f t="shared" si="8"/>
        <v>2776.159836449019</v>
      </c>
      <c r="W18" s="341">
        <f t="shared" si="18"/>
        <v>10</v>
      </c>
    </row>
    <row r="19" spans="2:23" ht="12.75">
      <c r="B19" s="337">
        <f t="shared" si="19"/>
        <v>908.594703151146</v>
      </c>
      <c r="C19" s="338">
        <v>20</v>
      </c>
      <c r="D19" s="339">
        <f t="shared" si="19"/>
        <v>1097.4588302597383</v>
      </c>
      <c r="E19" s="340">
        <f t="shared" si="9"/>
        <v>20</v>
      </c>
      <c r="F19" s="339">
        <f t="shared" si="0"/>
        <v>1286.3229573683307</v>
      </c>
      <c r="G19" s="338">
        <f t="shared" si="10"/>
        <v>20</v>
      </c>
      <c r="H19" s="339">
        <f t="shared" si="1"/>
        <v>1475.1870844769228</v>
      </c>
      <c r="I19" s="338">
        <f t="shared" si="11"/>
        <v>20</v>
      </c>
      <c r="J19" s="339">
        <f t="shared" si="2"/>
        <v>1664.0512115855151</v>
      </c>
      <c r="K19" s="340">
        <f t="shared" si="12"/>
        <v>20</v>
      </c>
      <c r="L19" s="339">
        <f t="shared" si="3"/>
        <v>1852.9153386941075</v>
      </c>
      <c r="M19" s="338">
        <f t="shared" si="13"/>
        <v>20</v>
      </c>
      <c r="N19" s="339">
        <f t="shared" si="4"/>
        <v>2041.7794658026999</v>
      </c>
      <c r="O19" s="340">
        <f t="shared" si="14"/>
        <v>20</v>
      </c>
      <c r="P19" s="339">
        <f t="shared" si="5"/>
        <v>2230.6435929112918</v>
      </c>
      <c r="Q19" s="338">
        <f t="shared" si="15"/>
        <v>20</v>
      </c>
      <c r="R19" s="339">
        <f t="shared" si="6"/>
        <v>2419.5077200198843</v>
      </c>
      <c r="S19" s="340">
        <f t="shared" si="16"/>
        <v>20</v>
      </c>
      <c r="T19" s="339">
        <f t="shared" si="7"/>
        <v>2608.371847128477</v>
      </c>
      <c r="U19" s="338">
        <f t="shared" si="17"/>
        <v>20</v>
      </c>
      <c r="V19" s="339">
        <f t="shared" si="8"/>
        <v>2797.235974237069</v>
      </c>
      <c r="W19" s="341">
        <f t="shared" si="18"/>
        <v>20</v>
      </c>
    </row>
    <row r="20" spans="2:23" ht="12.75">
      <c r="B20" s="337">
        <f t="shared" si="19"/>
        <v>1087.4176317843962</v>
      </c>
      <c r="C20" s="338">
        <v>40</v>
      </c>
      <c r="D20" s="339">
        <f t="shared" si="19"/>
        <v>1258.7091535661507</v>
      </c>
      <c r="E20" s="340">
        <f t="shared" si="9"/>
        <v>40</v>
      </c>
      <c r="F20" s="339">
        <f t="shared" si="0"/>
        <v>1430.0006753479051</v>
      </c>
      <c r="G20" s="338">
        <f t="shared" si="10"/>
        <v>40</v>
      </c>
      <c r="H20" s="339">
        <f t="shared" si="1"/>
        <v>1601.2921971296596</v>
      </c>
      <c r="I20" s="338">
        <f t="shared" si="11"/>
        <v>40</v>
      </c>
      <c r="J20" s="339">
        <f t="shared" si="2"/>
        <v>1772.583718911414</v>
      </c>
      <c r="K20" s="340">
        <f t="shared" si="12"/>
        <v>40</v>
      </c>
      <c r="L20" s="339">
        <f t="shared" si="3"/>
        <v>1943.8752406931685</v>
      </c>
      <c r="M20" s="338">
        <f t="shared" si="13"/>
        <v>40</v>
      </c>
      <c r="N20" s="339">
        <f t="shared" si="4"/>
        <v>2115.166762474923</v>
      </c>
      <c r="O20" s="340">
        <f t="shared" si="14"/>
        <v>40</v>
      </c>
      <c r="P20" s="339">
        <f t="shared" si="5"/>
        <v>2286.4582842566774</v>
      </c>
      <c r="Q20" s="338">
        <f t="shared" si="15"/>
        <v>40</v>
      </c>
      <c r="R20" s="339">
        <f t="shared" si="6"/>
        <v>2457.749806038432</v>
      </c>
      <c r="S20" s="340">
        <f t="shared" si="16"/>
        <v>40</v>
      </c>
      <c r="T20" s="339">
        <f t="shared" si="7"/>
        <v>2629.0413278201863</v>
      </c>
      <c r="U20" s="338">
        <f t="shared" si="17"/>
        <v>40</v>
      </c>
      <c r="V20" s="339">
        <f t="shared" si="8"/>
        <v>2800.332849601941</v>
      </c>
      <c r="W20" s="341">
        <f t="shared" si="18"/>
        <v>40</v>
      </c>
    </row>
    <row r="21" spans="2:23" ht="12.75">
      <c r="B21" s="337">
        <f t="shared" si="19"/>
        <v>1213.6684390548883</v>
      </c>
      <c r="C21" s="338">
        <v>60</v>
      </c>
      <c r="D21" s="339">
        <f t="shared" si="19"/>
        <v>1370.8017337114788</v>
      </c>
      <c r="E21" s="340">
        <f t="shared" si="9"/>
        <v>60</v>
      </c>
      <c r="F21" s="339">
        <f t="shared" si="0"/>
        <v>1527.9350283680694</v>
      </c>
      <c r="G21" s="338">
        <f t="shared" si="10"/>
        <v>60</v>
      </c>
      <c r="H21" s="339">
        <f t="shared" si="1"/>
        <v>1685.0683230246595</v>
      </c>
      <c r="I21" s="338">
        <f t="shared" si="11"/>
        <v>60</v>
      </c>
      <c r="J21" s="339">
        <f t="shared" si="2"/>
        <v>1842.2016176812504</v>
      </c>
      <c r="K21" s="340">
        <f t="shared" si="12"/>
        <v>60</v>
      </c>
      <c r="L21" s="339">
        <f t="shared" si="3"/>
        <v>1999.3349123378407</v>
      </c>
      <c r="M21" s="338">
        <f t="shared" si="13"/>
        <v>60</v>
      </c>
      <c r="N21" s="339">
        <f t="shared" si="4"/>
        <v>2156.468206994431</v>
      </c>
      <c r="O21" s="340">
        <f t="shared" si="14"/>
        <v>60</v>
      </c>
      <c r="P21" s="339">
        <f t="shared" si="5"/>
        <v>2313.601501651022</v>
      </c>
      <c r="Q21" s="338">
        <f t="shared" si="15"/>
        <v>60</v>
      </c>
      <c r="R21" s="339">
        <f t="shared" si="6"/>
        <v>2470.7347963076127</v>
      </c>
      <c r="S21" s="340">
        <f t="shared" si="16"/>
        <v>60</v>
      </c>
      <c r="T21" s="339">
        <f t="shared" si="7"/>
        <v>2627.8680909642026</v>
      </c>
      <c r="U21" s="338">
        <f t="shared" si="17"/>
        <v>60</v>
      </c>
      <c r="V21" s="339">
        <f t="shared" si="8"/>
        <v>2785.0013856207934</v>
      </c>
      <c r="W21" s="341">
        <f t="shared" si="18"/>
        <v>60</v>
      </c>
    </row>
    <row r="22" spans="2:23" ht="12.75">
      <c r="B22" s="337">
        <f t="shared" si="19"/>
        <v>1317.0625316727946</v>
      </c>
      <c r="C22" s="338">
        <v>80</v>
      </c>
      <c r="D22" s="339">
        <f t="shared" si="19"/>
        <v>1461.3463985377136</v>
      </c>
      <c r="E22" s="340">
        <f t="shared" si="9"/>
        <v>80</v>
      </c>
      <c r="F22" s="339">
        <f t="shared" si="0"/>
        <v>1605.6302654026322</v>
      </c>
      <c r="G22" s="338">
        <f t="shared" si="10"/>
        <v>80</v>
      </c>
      <c r="H22" s="339">
        <f t="shared" si="1"/>
        <v>1749.914132267551</v>
      </c>
      <c r="I22" s="338">
        <f t="shared" si="11"/>
        <v>80</v>
      </c>
      <c r="J22" s="339">
        <f t="shared" si="2"/>
        <v>1894.1979991324697</v>
      </c>
      <c r="K22" s="340">
        <f t="shared" si="12"/>
        <v>80</v>
      </c>
      <c r="L22" s="339">
        <f t="shared" si="3"/>
        <v>2038.4818659973887</v>
      </c>
      <c r="M22" s="338">
        <f t="shared" si="13"/>
        <v>80</v>
      </c>
      <c r="N22" s="339">
        <f t="shared" si="4"/>
        <v>2182.7657328623077</v>
      </c>
      <c r="O22" s="340">
        <f t="shared" si="14"/>
        <v>80</v>
      </c>
      <c r="P22" s="339">
        <f t="shared" si="5"/>
        <v>2327.0495997272265</v>
      </c>
      <c r="Q22" s="338">
        <f t="shared" si="15"/>
        <v>80</v>
      </c>
      <c r="R22" s="339">
        <f t="shared" si="6"/>
        <v>2471.3334665921448</v>
      </c>
      <c r="S22" s="340">
        <f t="shared" si="16"/>
        <v>80</v>
      </c>
      <c r="T22" s="339">
        <f t="shared" si="7"/>
        <v>2615.617333457064</v>
      </c>
      <c r="U22" s="338">
        <f t="shared" si="17"/>
        <v>80</v>
      </c>
      <c r="V22" s="339">
        <f t="shared" si="8"/>
        <v>2759.9012003219827</v>
      </c>
      <c r="W22" s="341">
        <f t="shared" si="18"/>
        <v>80</v>
      </c>
    </row>
    <row r="23" spans="2:23" ht="12.75">
      <c r="B23" s="337">
        <f t="shared" si="19"/>
        <v>1408.037721865658</v>
      </c>
      <c r="C23" s="338">
        <v>100</v>
      </c>
      <c r="D23" s="339">
        <f t="shared" si="19"/>
        <v>1540.0067360518312</v>
      </c>
      <c r="E23" s="340">
        <f t="shared" si="9"/>
        <v>100</v>
      </c>
      <c r="F23" s="339">
        <f t="shared" si="0"/>
        <v>1671.9757502380044</v>
      </c>
      <c r="G23" s="338">
        <f t="shared" si="10"/>
        <v>100</v>
      </c>
      <c r="H23" s="339">
        <f t="shared" si="1"/>
        <v>1803.9447644241773</v>
      </c>
      <c r="I23" s="338">
        <f t="shared" si="11"/>
        <v>100</v>
      </c>
      <c r="J23" s="339">
        <f t="shared" si="2"/>
        <v>1935.9137786103502</v>
      </c>
      <c r="K23" s="340">
        <f t="shared" si="12"/>
        <v>100</v>
      </c>
      <c r="L23" s="339">
        <f t="shared" si="3"/>
        <v>2067.882792796523</v>
      </c>
      <c r="M23" s="338">
        <f t="shared" si="13"/>
        <v>100</v>
      </c>
      <c r="N23" s="339">
        <f t="shared" si="4"/>
        <v>2199.8518069826964</v>
      </c>
      <c r="O23" s="340">
        <f t="shared" si="14"/>
        <v>100</v>
      </c>
      <c r="P23" s="339">
        <f t="shared" si="5"/>
        <v>2331.8208211688693</v>
      </c>
      <c r="Q23" s="338">
        <f t="shared" si="15"/>
        <v>100</v>
      </c>
      <c r="R23" s="339">
        <f t="shared" si="6"/>
        <v>2463.789835355042</v>
      </c>
      <c r="S23" s="340">
        <f t="shared" si="16"/>
        <v>100</v>
      </c>
      <c r="T23" s="339">
        <f t="shared" si="7"/>
        <v>2595.7588495412156</v>
      </c>
      <c r="U23" s="338">
        <f t="shared" si="17"/>
        <v>100</v>
      </c>
      <c r="V23" s="339">
        <f t="shared" si="8"/>
        <v>2727.7278637273885</v>
      </c>
      <c r="W23" s="341">
        <f t="shared" si="18"/>
        <v>100</v>
      </c>
    </row>
    <row r="24" spans="2:23" ht="12.75">
      <c r="B24" s="337">
        <f t="shared" si="19"/>
        <v>1450.5764665378922</v>
      </c>
      <c r="C24" s="338">
        <v>110</v>
      </c>
      <c r="D24" s="339">
        <f t="shared" si="19"/>
        <v>1576.4497359372021</v>
      </c>
      <c r="E24" s="340">
        <f t="shared" si="9"/>
        <v>110</v>
      </c>
      <c r="F24" s="339">
        <f t="shared" si="0"/>
        <v>1702.3230053365119</v>
      </c>
      <c r="G24" s="338">
        <f t="shared" si="10"/>
        <v>110</v>
      </c>
      <c r="H24" s="339">
        <f t="shared" si="1"/>
        <v>1828.1962747358216</v>
      </c>
      <c r="I24" s="338">
        <f t="shared" si="11"/>
        <v>110</v>
      </c>
      <c r="J24" s="339">
        <f t="shared" si="2"/>
        <v>1954.0695441351318</v>
      </c>
      <c r="K24" s="340">
        <f t="shared" si="12"/>
        <v>110</v>
      </c>
      <c r="L24" s="339">
        <f t="shared" si="3"/>
        <v>2079.9428135344415</v>
      </c>
      <c r="M24" s="338">
        <f t="shared" si="13"/>
        <v>110</v>
      </c>
      <c r="N24" s="339">
        <f t="shared" si="4"/>
        <v>2205.816082933751</v>
      </c>
      <c r="O24" s="340">
        <f t="shared" si="14"/>
        <v>110</v>
      </c>
      <c r="P24" s="339">
        <f t="shared" si="5"/>
        <v>2331.6893523330614</v>
      </c>
      <c r="Q24" s="338">
        <f t="shared" si="15"/>
        <v>110</v>
      </c>
      <c r="R24" s="339">
        <f t="shared" si="6"/>
        <v>2457.562621732371</v>
      </c>
      <c r="S24" s="340">
        <f t="shared" si="16"/>
        <v>110</v>
      </c>
      <c r="T24" s="339">
        <f t="shared" si="7"/>
        <v>2583.4358911316813</v>
      </c>
      <c r="U24" s="338">
        <f t="shared" si="17"/>
        <v>110</v>
      </c>
      <c r="V24" s="339">
        <f t="shared" si="8"/>
        <v>2709.309160530991</v>
      </c>
      <c r="W24" s="341">
        <f t="shared" si="18"/>
        <v>110</v>
      </c>
    </row>
    <row r="25" spans="2:23" ht="12.75">
      <c r="B25" s="337">
        <f t="shared" si="19"/>
        <v>1491.7628942188906</v>
      </c>
      <c r="C25" s="338">
        <v>120</v>
      </c>
      <c r="D25" s="339">
        <f t="shared" si="19"/>
        <v>1611.503237235513</v>
      </c>
      <c r="E25" s="340">
        <f t="shared" si="9"/>
        <v>120</v>
      </c>
      <c r="F25" s="339">
        <f t="shared" si="0"/>
        <v>1731.2435802521359</v>
      </c>
      <c r="G25" s="338">
        <f t="shared" si="10"/>
        <v>120</v>
      </c>
      <c r="H25" s="339">
        <f t="shared" si="1"/>
        <v>1850.9839232687582</v>
      </c>
      <c r="I25" s="338">
        <f t="shared" si="11"/>
        <v>120</v>
      </c>
      <c r="J25" s="339">
        <f t="shared" si="2"/>
        <v>1970.7242662853807</v>
      </c>
      <c r="K25" s="340">
        <f t="shared" si="12"/>
        <v>120</v>
      </c>
      <c r="L25" s="339">
        <f t="shared" si="3"/>
        <v>2090.4646093020033</v>
      </c>
      <c r="M25" s="338">
        <f t="shared" si="13"/>
        <v>120</v>
      </c>
      <c r="N25" s="339">
        <f t="shared" si="4"/>
        <v>2210.204952318626</v>
      </c>
      <c r="O25" s="340">
        <f t="shared" si="14"/>
        <v>120</v>
      </c>
      <c r="P25" s="339">
        <f t="shared" si="5"/>
        <v>2329.9452953352484</v>
      </c>
      <c r="Q25" s="338">
        <f t="shared" si="15"/>
        <v>120</v>
      </c>
      <c r="R25" s="339">
        <f t="shared" si="6"/>
        <v>2449.6856383518707</v>
      </c>
      <c r="S25" s="340">
        <f t="shared" si="16"/>
        <v>120</v>
      </c>
      <c r="T25" s="339">
        <f t="shared" si="7"/>
        <v>2569.425981368494</v>
      </c>
      <c r="U25" s="338">
        <f t="shared" si="17"/>
        <v>120</v>
      </c>
      <c r="V25" s="339">
        <f t="shared" si="8"/>
        <v>2689.1663243851162</v>
      </c>
      <c r="W25" s="341">
        <f t="shared" si="18"/>
        <v>120</v>
      </c>
    </row>
    <row r="26" spans="2:23" ht="12.75">
      <c r="B26" s="337">
        <f t="shared" si="19"/>
        <v>1531.9891486526194</v>
      </c>
      <c r="C26" s="338">
        <v>130</v>
      </c>
      <c r="D26" s="339">
        <f t="shared" si="19"/>
        <v>1645.487917206708</v>
      </c>
      <c r="E26" s="340">
        <f t="shared" si="9"/>
        <v>130</v>
      </c>
      <c r="F26" s="339">
        <f t="shared" si="0"/>
        <v>1758.986685760797</v>
      </c>
      <c r="G26" s="338">
        <f t="shared" si="10"/>
        <v>130</v>
      </c>
      <c r="H26" s="339">
        <f t="shared" si="1"/>
        <v>1872.4854543148856</v>
      </c>
      <c r="I26" s="338">
        <f t="shared" si="11"/>
        <v>130</v>
      </c>
      <c r="J26" s="339">
        <f t="shared" si="2"/>
        <v>1985.9842228689745</v>
      </c>
      <c r="K26" s="340">
        <f t="shared" si="12"/>
        <v>130</v>
      </c>
      <c r="L26" s="339">
        <f t="shared" si="3"/>
        <v>2099.482991423063</v>
      </c>
      <c r="M26" s="338">
        <f t="shared" si="13"/>
        <v>130</v>
      </c>
      <c r="N26" s="339">
        <f t="shared" si="4"/>
        <v>2212.981759977152</v>
      </c>
      <c r="O26" s="340">
        <f t="shared" si="14"/>
        <v>130</v>
      </c>
      <c r="P26" s="339">
        <f t="shared" si="5"/>
        <v>2326.4805285312405</v>
      </c>
      <c r="Q26" s="338">
        <f t="shared" si="15"/>
        <v>130</v>
      </c>
      <c r="R26" s="339">
        <f t="shared" si="6"/>
        <v>2439.9792970853296</v>
      </c>
      <c r="S26" s="340">
        <f t="shared" si="16"/>
        <v>130</v>
      </c>
      <c r="T26" s="339">
        <f t="shared" si="7"/>
        <v>2553.478065639418</v>
      </c>
      <c r="U26" s="338">
        <f t="shared" si="17"/>
        <v>130</v>
      </c>
      <c r="V26" s="339">
        <f t="shared" si="8"/>
        <v>2666.976834193507</v>
      </c>
      <c r="W26" s="341">
        <f t="shared" si="18"/>
        <v>130</v>
      </c>
    </row>
    <row r="27" spans="2:23" ht="12.75">
      <c r="B27" s="337">
        <f t="shared" si="19"/>
        <v>1571.63416119226</v>
      </c>
      <c r="C27" s="338">
        <v>140</v>
      </c>
      <c r="D27" s="339">
        <f t="shared" si="19"/>
        <v>1678.707397055151</v>
      </c>
      <c r="E27" s="340">
        <f t="shared" si="9"/>
        <v>140</v>
      </c>
      <c r="F27" s="339">
        <f t="shared" si="0"/>
        <v>1785.780632918042</v>
      </c>
      <c r="G27" s="338">
        <f t="shared" si="10"/>
        <v>140</v>
      </c>
      <c r="H27" s="339">
        <f t="shared" si="1"/>
        <v>1892.8538687809328</v>
      </c>
      <c r="I27" s="338">
        <f t="shared" si="11"/>
        <v>140</v>
      </c>
      <c r="J27" s="339">
        <f t="shared" si="2"/>
        <v>1999.927104643824</v>
      </c>
      <c r="K27" s="340">
        <f t="shared" si="12"/>
        <v>140</v>
      </c>
      <c r="L27" s="339">
        <f t="shared" si="3"/>
        <v>2107.000340506715</v>
      </c>
      <c r="M27" s="338">
        <f t="shared" si="13"/>
        <v>140</v>
      </c>
      <c r="N27" s="339">
        <f t="shared" si="4"/>
        <v>2214.0735763696057</v>
      </c>
      <c r="O27" s="340">
        <f t="shared" si="14"/>
        <v>140</v>
      </c>
      <c r="P27" s="339">
        <f t="shared" si="5"/>
        <v>2321.146812232497</v>
      </c>
      <c r="Q27" s="338">
        <f t="shared" si="15"/>
        <v>140</v>
      </c>
      <c r="R27" s="339">
        <f t="shared" si="6"/>
        <v>2428.220048095388</v>
      </c>
      <c r="S27" s="340">
        <f t="shared" si="16"/>
        <v>140</v>
      </c>
      <c r="T27" s="339">
        <f t="shared" si="7"/>
        <v>2535.2932839582786</v>
      </c>
      <c r="U27" s="338">
        <f t="shared" si="17"/>
        <v>140</v>
      </c>
      <c r="V27" s="339">
        <f t="shared" si="8"/>
        <v>2642.3665198211697</v>
      </c>
      <c r="W27" s="341">
        <f t="shared" si="18"/>
        <v>140</v>
      </c>
    </row>
    <row r="28" spans="2:23" ht="12.75">
      <c r="B28" s="337">
        <f t="shared" si="19"/>
        <v>1611.0627819222836</v>
      </c>
      <c r="C28" s="338">
        <v>150</v>
      </c>
      <c r="D28" s="339">
        <f t="shared" si="19"/>
        <v>1711.4598451001923</v>
      </c>
      <c r="E28" s="340">
        <f t="shared" si="9"/>
        <v>150</v>
      </c>
      <c r="F28" s="339">
        <f t="shared" si="0"/>
        <v>1811.856908278101</v>
      </c>
      <c r="G28" s="338">
        <f t="shared" si="10"/>
        <v>150</v>
      </c>
      <c r="H28" s="339">
        <f t="shared" si="1"/>
        <v>1912.2539714560091</v>
      </c>
      <c r="I28" s="338">
        <f t="shared" si="11"/>
        <v>150</v>
      </c>
      <c r="J28" s="339">
        <f t="shared" si="2"/>
        <v>2012.6510346339178</v>
      </c>
      <c r="K28" s="340">
        <f t="shared" si="12"/>
        <v>150</v>
      </c>
      <c r="L28" s="339">
        <f t="shared" si="3"/>
        <v>2113.0480978118267</v>
      </c>
      <c r="M28" s="338">
        <f t="shared" si="13"/>
        <v>150</v>
      </c>
      <c r="N28" s="339">
        <f t="shared" si="4"/>
        <v>2213.445160989735</v>
      </c>
      <c r="O28" s="340">
        <f t="shared" si="14"/>
        <v>150</v>
      </c>
      <c r="P28" s="339">
        <f t="shared" si="5"/>
        <v>2313.8422241676435</v>
      </c>
      <c r="Q28" s="338">
        <f t="shared" si="15"/>
        <v>150</v>
      </c>
      <c r="R28" s="339">
        <f t="shared" si="6"/>
        <v>2414.239287345552</v>
      </c>
      <c r="S28" s="340">
        <f t="shared" si="16"/>
        <v>150</v>
      </c>
      <c r="T28" s="339">
        <f t="shared" si="7"/>
        <v>2514.636350523461</v>
      </c>
      <c r="U28" s="338">
        <f t="shared" si="17"/>
        <v>150</v>
      </c>
      <c r="V28" s="339">
        <f t="shared" si="8"/>
        <v>2615.033413701369</v>
      </c>
      <c r="W28" s="341">
        <f t="shared" si="18"/>
        <v>150</v>
      </c>
    </row>
    <row r="29" spans="2:23" ht="12.75">
      <c r="B29" s="337">
        <f t="shared" si="19"/>
        <v>1650.5987304526914</v>
      </c>
      <c r="C29" s="338">
        <v>160</v>
      </c>
      <c r="D29" s="339">
        <f t="shared" si="19"/>
        <v>1744.0272150018493</v>
      </c>
      <c r="E29" s="340">
        <f t="shared" si="9"/>
        <v>160</v>
      </c>
      <c r="F29" s="339">
        <f t="shared" si="0"/>
        <v>1837.4556995510075</v>
      </c>
      <c r="G29" s="338">
        <f t="shared" si="10"/>
        <v>160</v>
      </c>
      <c r="H29" s="339">
        <f t="shared" si="1"/>
        <v>1930.884184100165</v>
      </c>
      <c r="I29" s="338">
        <f t="shared" si="11"/>
        <v>160</v>
      </c>
      <c r="J29" s="339">
        <f t="shared" si="2"/>
        <v>2024.3126686493233</v>
      </c>
      <c r="K29" s="340">
        <f t="shared" si="12"/>
        <v>160</v>
      </c>
      <c r="L29" s="339">
        <f t="shared" si="3"/>
        <v>2117.7411531984812</v>
      </c>
      <c r="M29" s="338">
        <f t="shared" si="13"/>
        <v>160</v>
      </c>
      <c r="N29" s="339">
        <f t="shared" si="4"/>
        <v>2211.169637747639</v>
      </c>
      <c r="O29" s="340">
        <f t="shared" si="14"/>
        <v>160</v>
      </c>
      <c r="P29" s="339">
        <f t="shared" si="5"/>
        <v>2304.598122296797</v>
      </c>
      <c r="Q29" s="338">
        <f t="shared" si="15"/>
        <v>160</v>
      </c>
      <c r="R29" s="339">
        <f t="shared" si="6"/>
        <v>2398.026606845955</v>
      </c>
      <c r="S29" s="340">
        <f t="shared" si="16"/>
        <v>160</v>
      </c>
      <c r="T29" s="339">
        <f t="shared" si="7"/>
        <v>2491.4550913951134</v>
      </c>
      <c r="U29" s="338">
        <f t="shared" si="17"/>
        <v>160</v>
      </c>
      <c r="V29" s="339">
        <f t="shared" si="8"/>
        <v>2584.883575944271</v>
      </c>
      <c r="W29" s="341">
        <f t="shared" si="18"/>
        <v>160</v>
      </c>
    </row>
    <row r="30" spans="2:23" ht="12.75">
      <c r="B30" s="337">
        <f t="shared" si="19"/>
        <v>1691.669543439866</v>
      </c>
      <c r="C30" s="338">
        <v>170</v>
      </c>
      <c r="D30" s="339">
        <f t="shared" si="19"/>
        <v>1777.6605459948041</v>
      </c>
      <c r="E30" s="340">
        <f t="shared" si="9"/>
        <v>170</v>
      </c>
      <c r="F30" s="339">
        <f t="shared" si="0"/>
        <v>1863.6515485497428</v>
      </c>
      <c r="G30" s="338">
        <f t="shared" si="10"/>
        <v>170</v>
      </c>
      <c r="H30" s="339">
        <f t="shared" si="1"/>
        <v>1949.6425511046807</v>
      </c>
      <c r="I30" s="338">
        <f t="shared" si="11"/>
        <v>170</v>
      </c>
      <c r="J30" s="339">
        <f t="shared" si="2"/>
        <v>2035.633553659619</v>
      </c>
      <c r="K30" s="340">
        <f t="shared" si="12"/>
        <v>170</v>
      </c>
      <c r="L30" s="339">
        <f t="shared" si="3"/>
        <v>2121.6245562145573</v>
      </c>
      <c r="M30" s="338">
        <f t="shared" si="13"/>
        <v>170</v>
      </c>
      <c r="N30" s="339">
        <f t="shared" si="4"/>
        <v>2207.6155587694957</v>
      </c>
      <c r="O30" s="340">
        <f t="shared" si="14"/>
        <v>170</v>
      </c>
      <c r="P30" s="339">
        <f t="shared" si="5"/>
        <v>2293.6065613244336</v>
      </c>
      <c r="Q30" s="338">
        <f t="shared" si="15"/>
        <v>170</v>
      </c>
      <c r="R30" s="339">
        <f t="shared" si="6"/>
        <v>2379.5975638793725</v>
      </c>
      <c r="S30" s="340">
        <f t="shared" si="16"/>
        <v>170</v>
      </c>
      <c r="T30" s="339">
        <f t="shared" si="7"/>
        <v>2465.5885664343105</v>
      </c>
      <c r="U30" s="338">
        <f t="shared" si="17"/>
        <v>170</v>
      </c>
      <c r="V30" s="339">
        <f t="shared" si="8"/>
        <v>2551.579568989249</v>
      </c>
      <c r="W30" s="341">
        <f t="shared" si="18"/>
        <v>170</v>
      </c>
    </row>
    <row r="31" spans="2:23" ht="12.75">
      <c r="B31" s="337">
        <f t="shared" si="19"/>
        <v>1734.816243343479</v>
      </c>
      <c r="C31" s="338">
        <v>180</v>
      </c>
      <c r="D31" s="339">
        <f t="shared" si="19"/>
        <v>1812.725188711484</v>
      </c>
      <c r="E31" s="340">
        <f t="shared" si="9"/>
        <v>180</v>
      </c>
      <c r="F31" s="339">
        <f t="shared" si="0"/>
        <v>1890.6341340794884</v>
      </c>
      <c r="G31" s="338">
        <f t="shared" si="10"/>
        <v>180</v>
      </c>
      <c r="H31" s="339">
        <f t="shared" si="1"/>
        <v>1968.5430794474928</v>
      </c>
      <c r="I31" s="338">
        <f t="shared" si="11"/>
        <v>180</v>
      </c>
      <c r="J31" s="339">
        <f t="shared" si="2"/>
        <v>2046.4520248154975</v>
      </c>
      <c r="K31" s="340">
        <f t="shared" si="12"/>
        <v>180</v>
      </c>
      <c r="L31" s="339">
        <f t="shared" si="3"/>
        <v>2124.360970183502</v>
      </c>
      <c r="M31" s="338">
        <f t="shared" si="13"/>
        <v>180</v>
      </c>
      <c r="N31" s="339">
        <f t="shared" si="4"/>
        <v>2202.2699155515065</v>
      </c>
      <c r="O31" s="340">
        <f t="shared" si="14"/>
        <v>180</v>
      </c>
      <c r="P31" s="339">
        <f t="shared" si="5"/>
        <v>2280.178860919511</v>
      </c>
      <c r="Q31" s="338">
        <f t="shared" si="15"/>
        <v>180</v>
      </c>
      <c r="R31" s="339">
        <f t="shared" si="6"/>
        <v>2358.087806287516</v>
      </c>
      <c r="S31" s="340">
        <f t="shared" si="16"/>
        <v>180</v>
      </c>
      <c r="T31" s="339">
        <f t="shared" si="7"/>
        <v>2435.9967516555207</v>
      </c>
      <c r="U31" s="338">
        <f t="shared" si="17"/>
        <v>180</v>
      </c>
      <c r="V31" s="339">
        <f t="shared" si="8"/>
        <v>2513.905697023525</v>
      </c>
      <c r="W31" s="341">
        <f t="shared" si="18"/>
        <v>180</v>
      </c>
    </row>
    <row r="32" spans="2:23" ht="12.75">
      <c r="B32" s="337">
        <f t="shared" si="19"/>
        <v>1778.665166656324</v>
      </c>
      <c r="C32" s="338">
        <v>190</v>
      </c>
      <c r="D32" s="339">
        <f t="shared" si="19"/>
        <v>1847.857975186414</v>
      </c>
      <c r="E32" s="340">
        <f t="shared" si="9"/>
        <v>190</v>
      </c>
      <c r="F32" s="339">
        <f t="shared" si="0"/>
        <v>1917.0507837165042</v>
      </c>
      <c r="G32" s="338">
        <f t="shared" si="10"/>
        <v>190</v>
      </c>
      <c r="H32" s="339">
        <f t="shared" si="1"/>
        <v>1986.2435922465943</v>
      </c>
      <c r="I32" s="338">
        <f t="shared" si="11"/>
        <v>190</v>
      </c>
      <c r="J32" s="339">
        <f t="shared" si="2"/>
        <v>2055.4364007766844</v>
      </c>
      <c r="K32" s="340">
        <f t="shared" si="12"/>
        <v>190</v>
      </c>
      <c r="L32" s="339">
        <f t="shared" si="3"/>
        <v>2124.629209306775</v>
      </c>
      <c r="M32" s="338">
        <f t="shared" si="13"/>
        <v>190</v>
      </c>
      <c r="N32" s="339">
        <f t="shared" si="4"/>
        <v>2193.8220178368647</v>
      </c>
      <c r="O32" s="340">
        <f t="shared" si="14"/>
        <v>190</v>
      </c>
      <c r="P32" s="339">
        <f t="shared" si="5"/>
        <v>2263.0148263669553</v>
      </c>
      <c r="Q32" s="338">
        <f t="shared" si="15"/>
        <v>190</v>
      </c>
      <c r="R32" s="339">
        <f t="shared" si="6"/>
        <v>2332.2076348970454</v>
      </c>
      <c r="S32" s="340">
        <f t="shared" si="16"/>
        <v>190</v>
      </c>
      <c r="T32" s="339">
        <f t="shared" si="7"/>
        <v>2401.4004434271355</v>
      </c>
      <c r="U32" s="338">
        <f t="shared" si="17"/>
        <v>190</v>
      </c>
      <c r="V32" s="339">
        <f t="shared" si="8"/>
        <v>2470.5932519572257</v>
      </c>
      <c r="W32" s="341">
        <f t="shared" si="18"/>
        <v>190</v>
      </c>
    </row>
    <row r="33" spans="2:23" ht="12.75">
      <c r="B33" s="337">
        <f t="shared" si="19"/>
        <v>1826.478766626581</v>
      </c>
      <c r="C33" s="338">
        <v>200</v>
      </c>
      <c r="D33" s="339">
        <f t="shared" si="19"/>
        <v>1885.6680615732512</v>
      </c>
      <c r="E33" s="340">
        <f t="shared" si="9"/>
        <v>200</v>
      </c>
      <c r="F33" s="339">
        <f t="shared" si="0"/>
        <v>1944.8573565199213</v>
      </c>
      <c r="G33" s="338">
        <f t="shared" si="10"/>
        <v>200</v>
      </c>
      <c r="H33" s="339">
        <f t="shared" si="1"/>
        <v>2004.0466514665914</v>
      </c>
      <c r="I33" s="338">
        <f t="shared" si="11"/>
        <v>200</v>
      </c>
      <c r="J33" s="339">
        <f t="shared" si="2"/>
        <v>2063.2359464132614</v>
      </c>
      <c r="K33" s="340">
        <f t="shared" si="12"/>
        <v>200</v>
      </c>
      <c r="L33" s="339">
        <f t="shared" si="3"/>
        <v>2122.4252413599315</v>
      </c>
      <c r="M33" s="338">
        <f t="shared" si="13"/>
        <v>200</v>
      </c>
      <c r="N33" s="339">
        <f t="shared" si="4"/>
        <v>2181.6145363066016</v>
      </c>
      <c r="O33" s="340">
        <f t="shared" si="14"/>
        <v>200</v>
      </c>
      <c r="P33" s="339">
        <f t="shared" si="5"/>
        <v>2240.8038312532717</v>
      </c>
      <c r="Q33" s="338">
        <f t="shared" si="15"/>
        <v>200</v>
      </c>
      <c r="R33" s="339">
        <f t="shared" si="6"/>
        <v>2299.993126199942</v>
      </c>
      <c r="S33" s="340">
        <f t="shared" si="16"/>
        <v>200</v>
      </c>
      <c r="T33" s="339">
        <f t="shared" si="7"/>
        <v>2359.182421146612</v>
      </c>
      <c r="U33" s="338">
        <f t="shared" si="17"/>
        <v>200</v>
      </c>
      <c r="V33" s="339">
        <f t="shared" si="8"/>
        <v>2418.371716093282</v>
      </c>
      <c r="W33" s="341">
        <f t="shared" si="18"/>
        <v>200</v>
      </c>
    </row>
    <row r="34" spans="2:23" ht="12.75">
      <c r="B34" s="337">
        <f t="shared" si="19"/>
        <v>1886.2697011494647</v>
      </c>
      <c r="C34" s="338">
        <v>210</v>
      </c>
      <c r="D34" s="339">
        <f t="shared" si="19"/>
        <v>1932.401299611839</v>
      </c>
      <c r="E34" s="340">
        <f t="shared" si="9"/>
        <v>210</v>
      </c>
      <c r="F34" s="339">
        <f t="shared" si="0"/>
        <v>1978.5328980742133</v>
      </c>
      <c r="G34" s="338">
        <f t="shared" si="10"/>
        <v>210</v>
      </c>
      <c r="H34" s="339">
        <f t="shared" si="1"/>
        <v>2024.6644965365872</v>
      </c>
      <c r="I34" s="338">
        <f t="shared" si="11"/>
        <v>210</v>
      </c>
      <c r="J34" s="339">
        <f t="shared" si="2"/>
        <v>2070.796094998962</v>
      </c>
      <c r="K34" s="340">
        <f t="shared" si="12"/>
        <v>210</v>
      </c>
      <c r="L34" s="339">
        <f t="shared" si="3"/>
        <v>2116.927693461336</v>
      </c>
      <c r="M34" s="338">
        <f t="shared" si="13"/>
        <v>210</v>
      </c>
      <c r="N34" s="339">
        <f t="shared" si="4"/>
        <v>2163.05929192371</v>
      </c>
      <c r="O34" s="340">
        <f t="shared" si="14"/>
        <v>210</v>
      </c>
      <c r="P34" s="339">
        <f t="shared" si="5"/>
        <v>2209.190890386084</v>
      </c>
      <c r="Q34" s="338">
        <f t="shared" si="15"/>
        <v>210</v>
      </c>
      <c r="R34" s="339">
        <f t="shared" si="6"/>
        <v>2255.3224888484588</v>
      </c>
      <c r="S34" s="340">
        <f t="shared" si="16"/>
        <v>210</v>
      </c>
      <c r="T34" s="339">
        <f t="shared" si="7"/>
        <v>2301.4540873108326</v>
      </c>
      <c r="U34" s="338">
        <f t="shared" si="17"/>
        <v>210</v>
      </c>
      <c r="V34" s="339">
        <f t="shared" si="8"/>
        <v>2347.585685773207</v>
      </c>
      <c r="W34" s="341">
        <f t="shared" si="18"/>
        <v>210</v>
      </c>
    </row>
    <row r="35" spans="2:23" ht="12.75">
      <c r="B35" s="337">
        <f t="shared" si="19"/>
        <v>2011.2796715192317</v>
      </c>
      <c r="C35" s="338">
        <v>220</v>
      </c>
      <c r="D35" s="339">
        <f t="shared" si="19"/>
        <v>2029.6906956394714</v>
      </c>
      <c r="E35" s="340">
        <f t="shared" si="9"/>
        <v>220</v>
      </c>
      <c r="F35" s="339">
        <f t="shared" si="0"/>
        <v>2048.1017197597107</v>
      </c>
      <c r="G35" s="338">
        <f t="shared" si="10"/>
        <v>220</v>
      </c>
      <c r="H35" s="339">
        <f t="shared" si="1"/>
        <v>2066.5127438799504</v>
      </c>
      <c r="I35" s="338">
        <f t="shared" si="11"/>
        <v>220</v>
      </c>
      <c r="J35" s="339">
        <f t="shared" si="2"/>
        <v>2084.9237680001897</v>
      </c>
      <c r="K35" s="340">
        <f t="shared" si="12"/>
        <v>220</v>
      </c>
      <c r="L35" s="339">
        <f t="shared" si="3"/>
        <v>2103.3347921204295</v>
      </c>
      <c r="M35" s="338">
        <f t="shared" si="13"/>
        <v>220</v>
      </c>
      <c r="N35" s="339">
        <f t="shared" si="4"/>
        <v>2121.7458162406692</v>
      </c>
      <c r="O35" s="340">
        <f t="shared" si="14"/>
        <v>220</v>
      </c>
      <c r="P35" s="339">
        <f t="shared" si="5"/>
        <v>2140.1568403609085</v>
      </c>
      <c r="Q35" s="338">
        <f t="shared" si="15"/>
        <v>220</v>
      </c>
      <c r="R35" s="339">
        <f t="shared" si="6"/>
        <v>2158.5678644811483</v>
      </c>
      <c r="S35" s="340">
        <f t="shared" si="16"/>
        <v>220</v>
      </c>
      <c r="T35" s="339">
        <f t="shared" si="7"/>
        <v>2176.9788886013876</v>
      </c>
      <c r="U35" s="338">
        <f t="shared" si="17"/>
        <v>220</v>
      </c>
      <c r="V35" s="339">
        <f t="shared" si="8"/>
        <v>2195.3899127216273</v>
      </c>
      <c r="W35" s="341">
        <f t="shared" si="18"/>
        <v>220</v>
      </c>
    </row>
    <row r="36" spans="2:23" ht="13.5" thickBot="1">
      <c r="B36" s="342">
        <f t="shared" si="19"/>
        <v>2037.4728557634753</v>
      </c>
      <c r="C36" s="343">
        <v>220.64</v>
      </c>
      <c r="D36" s="344">
        <f t="shared" si="19"/>
        <v>2050.2348827139244</v>
      </c>
      <c r="E36" s="345">
        <f t="shared" si="9"/>
        <v>220.64</v>
      </c>
      <c r="F36" s="344">
        <f t="shared" si="0"/>
        <v>2062.9969096643736</v>
      </c>
      <c r="G36" s="343">
        <f t="shared" si="10"/>
        <v>220.64</v>
      </c>
      <c r="H36" s="344">
        <f t="shared" si="1"/>
        <v>2075.7589366148227</v>
      </c>
      <c r="I36" s="343">
        <f t="shared" si="11"/>
        <v>220.64</v>
      </c>
      <c r="J36" s="344">
        <f t="shared" si="2"/>
        <v>2088.520963565272</v>
      </c>
      <c r="K36" s="345">
        <f t="shared" si="12"/>
        <v>220.64</v>
      </c>
      <c r="L36" s="344">
        <f t="shared" si="3"/>
        <v>2101.282990515721</v>
      </c>
      <c r="M36" s="343">
        <f t="shared" si="13"/>
        <v>220.64</v>
      </c>
      <c r="N36" s="344">
        <f t="shared" si="4"/>
        <v>2114.04501746617</v>
      </c>
      <c r="O36" s="345">
        <f t="shared" si="14"/>
        <v>220.64</v>
      </c>
      <c r="P36" s="344">
        <f t="shared" si="5"/>
        <v>2126.807044416619</v>
      </c>
      <c r="Q36" s="343">
        <f t="shared" si="15"/>
        <v>220.64</v>
      </c>
      <c r="R36" s="344">
        <f t="shared" si="6"/>
        <v>2139.5690713670683</v>
      </c>
      <c r="S36" s="345">
        <f t="shared" si="16"/>
        <v>220.64</v>
      </c>
      <c r="T36" s="344">
        <f t="shared" si="7"/>
        <v>2152.3310983175174</v>
      </c>
      <c r="U36" s="343">
        <f t="shared" si="17"/>
        <v>220.64</v>
      </c>
      <c r="V36" s="344">
        <f t="shared" si="8"/>
        <v>2165.0931252679666</v>
      </c>
      <c r="W36" s="346">
        <f t="shared" si="18"/>
        <v>220.64</v>
      </c>
    </row>
    <row r="37" ht="13.5" thickTop="1"/>
  </sheetData>
  <sheetProtection/>
  <mergeCells count="12">
    <mergeCell ref="P4:Q4"/>
    <mergeCell ref="R4:S4"/>
    <mergeCell ref="T4:U4"/>
    <mergeCell ref="V4:W4"/>
    <mergeCell ref="B3:W3"/>
    <mergeCell ref="B4:C4"/>
    <mergeCell ref="D4:E4"/>
    <mergeCell ref="F4:G4"/>
    <mergeCell ref="H4:I4"/>
    <mergeCell ref="J4:K4"/>
    <mergeCell ref="L4:M4"/>
    <mergeCell ref="N4:O4"/>
  </mergeCells>
  <printOptions/>
  <pageMargins left="0.7" right="0.7" top="0.75" bottom="0.75" header="0.3" footer="0.3"/>
  <pageSetup horizontalDpi="600" verticalDpi="600" orientation="portrait" r:id="rId2"/>
  <ignoredErrors>
    <ignoredError sqref="E7:U36" formula="1"/>
  </ignoredErrors>
  <drawing r:id="rId1"/>
</worksheet>
</file>

<file path=xl/worksheets/sheet9.xml><?xml version="1.0" encoding="utf-8"?>
<worksheet xmlns="http://schemas.openxmlformats.org/spreadsheetml/2006/main" xmlns:r="http://schemas.openxmlformats.org/officeDocument/2006/relationships">
  <sheetPr codeName="Sheet4"/>
  <dimension ref="A1:AL52"/>
  <sheetViews>
    <sheetView showGridLines="0" zoomScalePageLayoutView="0" workbookViewId="0" topLeftCell="A1">
      <selection activeCell="A1" sqref="A1"/>
    </sheetView>
  </sheetViews>
  <sheetFormatPr defaultColWidth="9.140625" defaultRowHeight="12.75"/>
  <cols>
    <col min="1" max="1" width="4.7109375" style="0" customWidth="1"/>
  </cols>
  <sheetData>
    <row r="1" spans="2:33" ht="17.25">
      <c r="B1" s="223" t="s">
        <v>225</v>
      </c>
      <c r="C1" s="41" t="s">
        <v>227</v>
      </c>
      <c r="D1" s="178"/>
      <c r="E1" s="178"/>
      <c r="J1" s="225" t="s">
        <v>211</v>
      </c>
      <c r="Y1" s="178"/>
      <c r="Z1" s="178"/>
      <c r="AA1" s="178"/>
      <c r="AB1" s="178"/>
      <c r="AC1" s="178"/>
      <c r="AD1" s="178"/>
      <c r="AE1" s="178"/>
      <c r="AF1" s="178"/>
      <c r="AG1" s="178"/>
    </row>
    <row r="2" spans="3:33" ht="13.5" thickBot="1">
      <c r="C2" s="178"/>
      <c r="D2" s="178"/>
      <c r="E2" s="178"/>
      <c r="Y2" s="178"/>
      <c r="Z2" s="178"/>
      <c r="AA2" s="178"/>
      <c r="AB2" s="178"/>
      <c r="AC2" s="178"/>
      <c r="AD2" s="178"/>
      <c r="AE2" s="178"/>
      <c r="AF2" s="178"/>
      <c r="AG2" s="178"/>
    </row>
    <row r="3" spans="1:35" ht="13.5" thickBot="1">
      <c r="A3" s="188"/>
      <c r="B3" s="303" t="s">
        <v>212</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2"/>
    </row>
    <row r="4" spans="1:38" ht="13.5" thickBot="1">
      <c r="A4" s="188" t="s">
        <v>0</v>
      </c>
      <c r="B4" s="304">
        <v>0</v>
      </c>
      <c r="C4" s="305"/>
      <c r="D4" s="306">
        <v>50</v>
      </c>
      <c r="E4" s="306"/>
      <c r="F4" s="304">
        <v>100</v>
      </c>
      <c r="G4" s="305"/>
      <c r="H4" s="306">
        <v>150</v>
      </c>
      <c r="I4" s="306"/>
      <c r="J4" s="304">
        <v>200</v>
      </c>
      <c r="K4" s="305"/>
      <c r="L4" s="306">
        <v>250</v>
      </c>
      <c r="M4" s="306"/>
      <c r="N4" s="304">
        <v>300</v>
      </c>
      <c r="O4" s="305"/>
      <c r="P4" s="306">
        <v>350</v>
      </c>
      <c r="Q4" s="306"/>
      <c r="R4" s="303">
        <v>400</v>
      </c>
      <c r="S4" s="302"/>
      <c r="T4" s="301">
        <v>450</v>
      </c>
      <c r="U4" s="302"/>
      <c r="V4" s="301">
        <v>500</v>
      </c>
      <c r="W4" s="302"/>
      <c r="X4" s="301">
        <v>550</v>
      </c>
      <c r="Y4" s="301"/>
      <c r="Z4" s="303">
        <v>600</v>
      </c>
      <c r="AA4" s="302"/>
      <c r="AB4" s="301">
        <v>650</v>
      </c>
      <c r="AC4" s="301"/>
      <c r="AD4" s="303">
        <v>700</v>
      </c>
      <c r="AE4" s="302"/>
      <c r="AF4" s="301">
        <v>750</v>
      </c>
      <c r="AG4" s="301"/>
      <c r="AH4" s="303">
        <v>800</v>
      </c>
      <c r="AI4" s="302"/>
      <c r="AL4" t="s">
        <v>0</v>
      </c>
    </row>
    <row r="5" spans="2:35" ht="13.5" thickBot="1">
      <c r="B5" s="189" t="s">
        <v>213</v>
      </c>
      <c r="C5" s="174" t="s">
        <v>205</v>
      </c>
      <c r="D5" s="170" t="s">
        <v>213</v>
      </c>
      <c r="E5" s="180" t="s">
        <v>205</v>
      </c>
      <c r="F5" s="170" t="s">
        <v>213</v>
      </c>
      <c r="G5" s="181" t="s">
        <v>205</v>
      </c>
      <c r="H5" s="170" t="s">
        <v>213</v>
      </c>
      <c r="I5" s="172" t="s">
        <v>205</v>
      </c>
      <c r="J5" s="170" t="s">
        <v>213</v>
      </c>
      <c r="K5" s="181" t="s">
        <v>205</v>
      </c>
      <c r="L5" s="170" t="s">
        <v>213</v>
      </c>
      <c r="M5" s="180" t="s">
        <v>205</v>
      </c>
      <c r="N5" s="170" t="s">
        <v>213</v>
      </c>
      <c r="O5" s="181" t="s">
        <v>205</v>
      </c>
      <c r="P5" s="170" t="s">
        <v>213</v>
      </c>
      <c r="Q5" s="181" t="s">
        <v>205</v>
      </c>
      <c r="R5" s="170" t="s">
        <v>213</v>
      </c>
      <c r="S5" s="183" t="s">
        <v>205</v>
      </c>
      <c r="T5" s="170" t="s">
        <v>213</v>
      </c>
      <c r="U5" s="190" t="s">
        <v>205</v>
      </c>
      <c r="V5" s="170" t="s">
        <v>213</v>
      </c>
      <c r="W5" s="183" t="s">
        <v>205</v>
      </c>
      <c r="X5" s="170" t="s">
        <v>213</v>
      </c>
      <c r="Y5" s="190" t="s">
        <v>205</v>
      </c>
      <c r="Z5" s="170" t="s">
        <v>213</v>
      </c>
      <c r="AA5" s="183" t="s">
        <v>205</v>
      </c>
      <c r="AB5" s="170" t="s">
        <v>213</v>
      </c>
      <c r="AC5" s="190" t="s">
        <v>205</v>
      </c>
      <c r="AD5" s="170" t="s">
        <v>213</v>
      </c>
      <c r="AE5" s="183" t="s">
        <v>205</v>
      </c>
      <c r="AF5" s="170" t="s">
        <v>213</v>
      </c>
      <c r="AG5" s="190" t="s">
        <v>205</v>
      </c>
      <c r="AH5" s="170" t="s">
        <v>213</v>
      </c>
      <c r="AI5" s="190" t="s">
        <v>205</v>
      </c>
    </row>
    <row r="6" spans="2:35" ht="13.5" thickBot="1">
      <c r="B6" s="191" t="s">
        <v>168</v>
      </c>
      <c r="C6" s="192" t="s">
        <v>6</v>
      </c>
      <c r="D6" s="193" t="s">
        <v>168</v>
      </c>
      <c r="E6" s="180" t="s">
        <v>6</v>
      </c>
      <c r="F6" s="194" t="s">
        <v>168</v>
      </c>
      <c r="G6" s="195" t="s">
        <v>6</v>
      </c>
      <c r="H6" s="191" t="s">
        <v>168</v>
      </c>
      <c r="I6" s="173" t="s">
        <v>6</v>
      </c>
      <c r="J6" s="194" t="s">
        <v>168</v>
      </c>
      <c r="K6" s="195" t="s">
        <v>6</v>
      </c>
      <c r="L6" s="196" t="s">
        <v>168</v>
      </c>
      <c r="M6" s="197" t="s">
        <v>6</v>
      </c>
      <c r="N6" s="194" t="s">
        <v>168</v>
      </c>
      <c r="O6" s="195" t="s">
        <v>6</v>
      </c>
      <c r="P6" s="198" t="s">
        <v>168</v>
      </c>
      <c r="Q6" s="184" t="s">
        <v>6</v>
      </c>
      <c r="R6" s="171" t="s">
        <v>168</v>
      </c>
      <c r="S6" s="182" t="s">
        <v>6</v>
      </c>
      <c r="T6" s="171" t="s">
        <v>168</v>
      </c>
      <c r="U6" s="184" t="s">
        <v>6</v>
      </c>
      <c r="V6" s="198" t="s">
        <v>168</v>
      </c>
      <c r="W6" s="182" t="s">
        <v>6</v>
      </c>
      <c r="X6" s="171" t="s">
        <v>168</v>
      </c>
      <c r="Y6" s="184" t="s">
        <v>6</v>
      </c>
      <c r="Z6" s="198" t="s">
        <v>168</v>
      </c>
      <c r="AA6" s="182" t="s">
        <v>6</v>
      </c>
      <c r="AB6" s="171" t="s">
        <v>168</v>
      </c>
      <c r="AC6" s="184" t="s">
        <v>6</v>
      </c>
      <c r="AD6" s="198" t="s">
        <v>168</v>
      </c>
      <c r="AE6" s="182" t="s">
        <v>6</v>
      </c>
      <c r="AF6" s="171" t="s">
        <v>168</v>
      </c>
      <c r="AG6" s="184" t="s">
        <v>6</v>
      </c>
      <c r="AH6" s="198" t="s">
        <v>168</v>
      </c>
      <c r="AI6" s="184" t="s">
        <v>6</v>
      </c>
    </row>
    <row r="7" spans="2:38" s="40" customFormat="1" ht="12.75">
      <c r="B7" s="201">
        <f>H2O_Enthalpy_t_p(B$4,C7)</f>
        <v>95.89534471140993</v>
      </c>
      <c r="C7" s="175">
        <v>1000</v>
      </c>
      <c r="D7" s="199">
        <f>H2O_Enthalpy_t_p(D$4,E7)</f>
        <v>293.8716778355602</v>
      </c>
      <c r="E7" s="200">
        <v>1000</v>
      </c>
      <c r="F7" s="199">
        <f aca="true" t="shared" si="0" ref="F7:F41">H2O_Enthalpy_t_p(F$4,G7)</f>
        <v>495.0674016268346</v>
      </c>
      <c r="G7" s="175">
        <v>1000</v>
      </c>
      <c r="H7" s="199">
        <f aca="true" t="shared" si="1" ref="H7:H40">H2O_Enthalpy_t_p(H$4,I7)</f>
        <v>698.0045809809864</v>
      </c>
      <c r="I7" s="175">
        <v>1000</v>
      </c>
      <c r="J7" s="199">
        <f aca="true" t="shared" si="2" ref="J7:J40">H2O_Enthalpy_t_p(J$4,K7)</f>
        <v>903.5310734673209</v>
      </c>
      <c r="K7" s="200">
        <v>1000</v>
      </c>
      <c r="L7" s="199">
        <f aca="true" t="shared" si="3" ref="L7:L42">H2O_Enthalpy_t_p(L$4,M7)</f>
        <v>1113.0249309940762</v>
      </c>
      <c r="M7" s="175">
        <v>1000</v>
      </c>
      <c r="N7" s="199">
        <f aca="true" t="shared" si="4" ref="N7:N42">H2O_Enthalpy_t_p(N$4,O7)</f>
        <v>1328.650044704815</v>
      </c>
      <c r="O7" s="200">
        <v>1000</v>
      </c>
      <c r="P7" s="199">
        <f aca="true" t="shared" si="5" ref="P7:P35">H2O_Enthalpy_t_p(P$4,Q7)</f>
        <v>1550.5996947536823</v>
      </c>
      <c r="Q7" s="200">
        <v>1000</v>
      </c>
      <c r="R7" s="199">
        <f aca="true" t="shared" si="6" ref="R7:R35">H2O_Enthalpy_t_p(R$4,S7)</f>
        <v>1797.6007935926548</v>
      </c>
      <c r="S7" s="200">
        <v>1000</v>
      </c>
      <c r="T7" s="199">
        <f aca="true" t="shared" si="7" ref="T7:T16">H2O_Enthalpy_t_p(T$4,U7)</f>
        <v>2051.2397885052033</v>
      </c>
      <c r="U7" s="200">
        <v>1000</v>
      </c>
      <c r="V7" s="199">
        <f aca="true" t="shared" si="8" ref="V7:V16">H2O_Enthalpy_t_p(V$4,W7)</f>
        <v>2316.1368257612517</v>
      </c>
      <c r="W7" s="175">
        <v>1000</v>
      </c>
      <c r="X7" s="199">
        <f aca="true" t="shared" si="9" ref="X7:X16">H2O_Enthalpy_t_p(X$4,Y7)</f>
        <v>2593.7868503525697</v>
      </c>
      <c r="Y7" s="200">
        <v>1000</v>
      </c>
      <c r="Z7" s="199">
        <f aca="true" t="shared" si="10" ref="Z7:Z16">H2O_Enthalpy_t_p(Z$4,AA7)</f>
        <v>2857.4913405973807</v>
      </c>
      <c r="AA7" s="175">
        <v>1000</v>
      </c>
      <c r="AB7" s="199">
        <f aca="true" t="shared" si="11" ref="AB7:AB16">H2O_Enthalpy_t_p(AB$4,AC7)</f>
        <v>3105.294475903436</v>
      </c>
      <c r="AC7" s="200">
        <v>1000</v>
      </c>
      <c r="AD7" s="199">
        <f aca="true" t="shared" si="12" ref="AD7:AD16">H2O_Enthalpy_t_p(AD$4,AE7)</f>
        <v>3324.3845758191587</v>
      </c>
      <c r="AE7" s="175">
        <v>1000</v>
      </c>
      <c r="AF7" s="199">
        <f aca="true" t="shared" si="13" ref="AF7:AF16">H2O_Enthalpy_t_p(AF$4,AG7)</f>
        <v>3526.042249580409</v>
      </c>
      <c r="AG7" s="200">
        <v>1000</v>
      </c>
      <c r="AH7" s="199">
        <f aca="true" t="shared" si="14" ref="AH7:AH16">H2O_Enthalpy_t_p(AH$4,AI7)</f>
        <v>3714.263477468327</v>
      </c>
      <c r="AI7" s="200">
        <v>1000</v>
      </c>
      <c r="AL7" s="40" t="s">
        <v>0</v>
      </c>
    </row>
    <row r="8" spans="2:35" s="40" customFormat="1" ht="12.75">
      <c r="B8" s="201">
        <f>H2O_Enthalpy_t_p(B$4,C8)</f>
        <v>77.50474587172815</v>
      </c>
      <c r="C8" s="29">
        <v>800</v>
      </c>
      <c r="D8" s="201">
        <f>H2O_Enthalpy_t_p(D$4,E8)</f>
        <v>285.5506284126462</v>
      </c>
      <c r="E8" s="51">
        <v>900</v>
      </c>
      <c r="F8" s="201">
        <f t="shared" si="0"/>
        <v>479.7453231116972</v>
      </c>
      <c r="G8" s="29">
        <v>800</v>
      </c>
      <c r="H8" s="201">
        <f t="shared" si="1"/>
        <v>684.2788501771922</v>
      </c>
      <c r="I8" s="29">
        <v>800</v>
      </c>
      <c r="J8" s="201">
        <f t="shared" si="2"/>
        <v>891.9159131224085</v>
      </c>
      <c r="K8" s="51">
        <v>800</v>
      </c>
      <c r="L8" s="201">
        <f t="shared" si="3"/>
        <v>1104.4325452128996</v>
      </c>
      <c r="M8" s="29">
        <v>800</v>
      </c>
      <c r="N8" s="201">
        <f t="shared" si="4"/>
        <v>1326.4279350467984</v>
      </c>
      <c r="O8" s="51">
        <v>900</v>
      </c>
      <c r="P8" s="201">
        <f t="shared" si="5"/>
        <v>1552.6990964808301</v>
      </c>
      <c r="Q8" s="51">
        <v>900</v>
      </c>
      <c r="R8" s="201">
        <f t="shared" si="6"/>
        <v>1804.5584560683442</v>
      </c>
      <c r="S8" s="51">
        <v>900</v>
      </c>
      <c r="T8" s="201">
        <f t="shared" si="7"/>
        <v>2069.33651589312</v>
      </c>
      <c r="U8" s="51">
        <v>900</v>
      </c>
      <c r="V8" s="201">
        <f t="shared" si="8"/>
        <v>2397.407994250374</v>
      </c>
      <c r="W8" s="29">
        <v>800</v>
      </c>
      <c r="X8" s="201">
        <f t="shared" si="9"/>
        <v>2708.022678065938</v>
      </c>
      <c r="Y8" s="51">
        <v>800</v>
      </c>
      <c r="Z8" s="201">
        <f t="shared" si="10"/>
        <v>2980.2529099522444</v>
      </c>
      <c r="AA8" s="29">
        <v>800</v>
      </c>
      <c r="AB8" s="201">
        <f t="shared" si="11"/>
        <v>3220.2622613316216</v>
      </c>
      <c r="AC8" s="51">
        <v>800</v>
      </c>
      <c r="AD8" s="201">
        <f t="shared" si="12"/>
        <v>3428.6934062064274</v>
      </c>
      <c r="AE8" s="29">
        <v>800</v>
      </c>
      <c r="AF8" s="201">
        <f t="shared" si="13"/>
        <v>3616.6531030198194</v>
      </c>
      <c r="AG8" s="51">
        <v>800</v>
      </c>
      <c r="AH8" s="201">
        <f t="shared" si="14"/>
        <v>3792.752464706492</v>
      </c>
      <c r="AI8" s="51">
        <v>800</v>
      </c>
    </row>
    <row r="9" spans="2:35" s="40" customFormat="1" ht="12.75">
      <c r="B9" s="201">
        <f aca="true" t="shared" si="15" ref="B9:D29">H2O_Enthalpy_t_p(B$4,C9)</f>
        <v>58.83244791564806</v>
      </c>
      <c r="C9" s="29">
        <v>600</v>
      </c>
      <c r="D9" s="201">
        <f t="shared" si="15"/>
        <v>277.19700407054427</v>
      </c>
      <c r="E9" s="51">
        <v>800</v>
      </c>
      <c r="F9" s="201">
        <f t="shared" si="0"/>
        <v>464.4553366489626</v>
      </c>
      <c r="G9" s="29">
        <v>600</v>
      </c>
      <c r="H9" s="201">
        <f t="shared" si="1"/>
        <v>670.7419858580847</v>
      </c>
      <c r="I9" s="29">
        <v>600</v>
      </c>
      <c r="J9" s="201">
        <f t="shared" si="2"/>
        <v>880.7614869562518</v>
      </c>
      <c r="K9" s="51">
        <v>600</v>
      </c>
      <c r="L9" s="201">
        <f t="shared" si="3"/>
        <v>1096.8794539977182</v>
      </c>
      <c r="M9" s="29">
        <v>600</v>
      </c>
      <c r="N9" s="201">
        <f t="shared" si="4"/>
        <v>1324.7006245823222</v>
      </c>
      <c r="O9" s="51">
        <v>800</v>
      </c>
      <c r="P9" s="201">
        <f t="shared" si="5"/>
        <v>1555.919212873235</v>
      </c>
      <c r="Q9" s="51">
        <v>800</v>
      </c>
      <c r="R9" s="201">
        <f t="shared" si="6"/>
        <v>1814.222747925595</v>
      </c>
      <c r="S9" s="51">
        <v>800</v>
      </c>
      <c r="T9" s="201">
        <f t="shared" si="7"/>
        <v>2094.082530005739</v>
      </c>
      <c r="U9" s="51">
        <v>800</v>
      </c>
      <c r="V9" s="201">
        <f t="shared" si="8"/>
        <v>2570.5579129720177</v>
      </c>
      <c r="W9" s="29">
        <v>600</v>
      </c>
      <c r="X9" s="201">
        <f t="shared" si="9"/>
        <v>2896.247445217154</v>
      </c>
      <c r="Y9" s="51">
        <v>600</v>
      </c>
      <c r="Z9" s="201">
        <f t="shared" si="10"/>
        <v>3151.586725475505</v>
      </c>
      <c r="AA9" s="29">
        <v>600</v>
      </c>
      <c r="AB9" s="201">
        <f t="shared" si="11"/>
        <v>3362.394662920032</v>
      </c>
      <c r="AC9" s="51">
        <v>600</v>
      </c>
      <c r="AD9" s="201">
        <f t="shared" si="12"/>
        <v>3546.96006168652</v>
      </c>
      <c r="AE9" s="29">
        <v>600</v>
      </c>
      <c r="AF9" s="201">
        <f t="shared" si="13"/>
        <v>3717.3936986350036</v>
      </c>
      <c r="AG9" s="51">
        <v>600</v>
      </c>
      <c r="AH9" s="201">
        <f t="shared" si="14"/>
        <v>3879.609435925298</v>
      </c>
      <c r="AI9" s="51">
        <v>600</v>
      </c>
    </row>
    <row r="10" spans="2:35" s="40" customFormat="1" ht="12.75">
      <c r="B10" s="201">
        <f t="shared" si="15"/>
        <v>39.74128053710745</v>
      </c>
      <c r="C10" s="29">
        <v>400</v>
      </c>
      <c r="D10" s="201">
        <f t="shared" si="15"/>
        <v>268.81096283096093</v>
      </c>
      <c r="E10" s="51">
        <v>700</v>
      </c>
      <c r="F10" s="201">
        <f t="shared" si="0"/>
        <v>449.2155014667159</v>
      </c>
      <c r="G10" s="29">
        <v>400</v>
      </c>
      <c r="H10" s="201">
        <f t="shared" si="1"/>
        <v>657.4432569960911</v>
      </c>
      <c r="I10" s="29">
        <v>400</v>
      </c>
      <c r="J10" s="201">
        <f t="shared" si="2"/>
        <v>870.2004980022986</v>
      </c>
      <c r="K10" s="51">
        <v>400</v>
      </c>
      <c r="L10" s="201">
        <f t="shared" si="3"/>
        <v>1090.7563619113114</v>
      </c>
      <c r="M10" s="29">
        <v>400</v>
      </c>
      <c r="N10" s="201">
        <f t="shared" si="4"/>
        <v>1323.569204567894</v>
      </c>
      <c r="O10" s="51">
        <v>700</v>
      </c>
      <c r="P10" s="201">
        <f t="shared" si="5"/>
        <v>1560.5764685286156</v>
      </c>
      <c r="Q10" s="51">
        <v>700</v>
      </c>
      <c r="R10" s="201">
        <f t="shared" si="6"/>
        <v>1827.7515078881804</v>
      </c>
      <c r="S10" s="51">
        <v>700</v>
      </c>
      <c r="T10" s="201">
        <f t="shared" si="7"/>
        <v>2129.9062417202545</v>
      </c>
      <c r="U10" s="51">
        <v>700</v>
      </c>
      <c r="V10" s="201">
        <f t="shared" si="8"/>
        <v>2906.7835638228407</v>
      </c>
      <c r="W10" s="29">
        <v>400</v>
      </c>
      <c r="X10" s="201">
        <f t="shared" si="9"/>
        <v>3151.6223018394962</v>
      </c>
      <c r="Y10" s="51">
        <v>400</v>
      </c>
      <c r="Z10" s="201">
        <f t="shared" si="10"/>
        <v>3346.418389320427</v>
      </c>
      <c r="AA10" s="29">
        <v>400</v>
      </c>
      <c r="AB10" s="201">
        <f t="shared" si="11"/>
        <v>3517.0080399194826</v>
      </c>
      <c r="AC10" s="51">
        <v>400</v>
      </c>
      <c r="AD10" s="201">
        <f t="shared" si="12"/>
        <v>3674.8150518280304</v>
      </c>
      <c r="AE10" s="29">
        <v>400</v>
      </c>
      <c r="AF10" s="201">
        <f t="shared" si="13"/>
        <v>3825.46009854663</v>
      </c>
      <c r="AG10" s="51">
        <v>400</v>
      </c>
      <c r="AH10" s="201">
        <f t="shared" si="14"/>
        <v>3971.72184922141</v>
      </c>
      <c r="AI10" s="51">
        <v>400</v>
      </c>
    </row>
    <row r="11" spans="2:35" s="40" customFormat="1" ht="12.75">
      <c r="B11" s="201">
        <f t="shared" si="15"/>
        <v>20.135114291168012</v>
      </c>
      <c r="C11" s="29">
        <v>200</v>
      </c>
      <c r="D11" s="201">
        <f t="shared" si="15"/>
        <v>260.3927978246628</v>
      </c>
      <c r="E11" s="51">
        <v>600</v>
      </c>
      <c r="F11" s="201">
        <f t="shared" si="0"/>
        <v>434.04944402471335</v>
      </c>
      <c r="G11" s="29">
        <v>200</v>
      </c>
      <c r="H11" s="201">
        <f t="shared" si="1"/>
        <v>644.4497072952292</v>
      </c>
      <c r="I11" s="29">
        <v>200</v>
      </c>
      <c r="J11" s="201">
        <f t="shared" si="2"/>
        <v>860.4275643981965</v>
      </c>
      <c r="K11" s="51">
        <v>200</v>
      </c>
      <c r="L11" s="201">
        <f t="shared" si="3"/>
        <v>1086.7185814516738</v>
      </c>
      <c r="M11" s="29">
        <v>200</v>
      </c>
      <c r="N11" s="201">
        <f t="shared" si="4"/>
        <v>1323.168820774041</v>
      </c>
      <c r="O11" s="51">
        <v>600</v>
      </c>
      <c r="P11" s="201">
        <f t="shared" si="5"/>
        <v>1567.1450943291966</v>
      </c>
      <c r="Q11" s="51">
        <v>600</v>
      </c>
      <c r="R11" s="201">
        <f t="shared" si="6"/>
        <v>1847.295757527884</v>
      </c>
      <c r="S11" s="51">
        <v>600</v>
      </c>
      <c r="T11" s="201">
        <f t="shared" si="7"/>
        <v>2187.0678663803133</v>
      </c>
      <c r="U11" s="51">
        <v>600</v>
      </c>
      <c r="V11" s="201">
        <f t="shared" si="8"/>
        <v>3241.0998705728475</v>
      </c>
      <c r="W11" s="29">
        <v>200</v>
      </c>
      <c r="X11" s="201">
        <f t="shared" si="9"/>
        <v>3394.07478893441</v>
      </c>
      <c r="Y11" s="51">
        <v>200</v>
      </c>
      <c r="Z11" s="201">
        <f t="shared" si="10"/>
        <v>3535.5180751920943</v>
      </c>
      <c r="AA11" s="29">
        <v>200</v>
      </c>
      <c r="AB11" s="201">
        <f t="shared" si="11"/>
        <v>3671.1466583619617</v>
      </c>
      <c r="AC11" s="51">
        <v>200</v>
      </c>
      <c r="AD11" s="201">
        <f t="shared" si="12"/>
        <v>3803.8177385288564</v>
      </c>
      <c r="AE11" s="29">
        <v>200</v>
      </c>
      <c r="AF11" s="201">
        <f t="shared" si="13"/>
        <v>3934.952560121001</v>
      </c>
      <c r="AG11" s="51">
        <v>200</v>
      </c>
      <c r="AH11" s="201">
        <f t="shared" si="14"/>
        <v>4065.275747889671</v>
      </c>
      <c r="AI11" s="51">
        <v>200</v>
      </c>
    </row>
    <row r="12" spans="2:35" s="40" customFormat="1" ht="12.75">
      <c r="B12" s="201">
        <f t="shared" si="15"/>
        <v>10.119838301360062</v>
      </c>
      <c r="C12" s="29">
        <v>100</v>
      </c>
      <c r="D12" s="201">
        <f t="shared" si="15"/>
        <v>251.94294499548454</v>
      </c>
      <c r="E12" s="51">
        <v>500</v>
      </c>
      <c r="F12" s="201">
        <f t="shared" si="0"/>
        <v>426.50354249930353</v>
      </c>
      <c r="G12" s="29">
        <v>100</v>
      </c>
      <c r="H12" s="201">
        <f t="shared" si="1"/>
        <v>638.0953825083196</v>
      </c>
      <c r="I12" s="29">
        <v>100</v>
      </c>
      <c r="J12" s="201">
        <f t="shared" si="2"/>
        <v>855.924764774685</v>
      </c>
      <c r="K12" s="51">
        <v>100</v>
      </c>
      <c r="L12" s="201">
        <f t="shared" si="3"/>
        <v>1085.8275967099462</v>
      </c>
      <c r="M12" s="29">
        <v>100</v>
      </c>
      <c r="N12" s="201">
        <f t="shared" si="4"/>
        <v>1323.2674458004622</v>
      </c>
      <c r="O12" s="51">
        <v>650</v>
      </c>
      <c r="P12" s="201">
        <f t="shared" si="5"/>
        <v>1576.3901712531715</v>
      </c>
      <c r="Q12" s="51">
        <v>500</v>
      </c>
      <c r="R12" s="201">
        <f t="shared" si="6"/>
        <v>1877.6563699497385</v>
      </c>
      <c r="S12" s="51">
        <v>500</v>
      </c>
      <c r="T12" s="201">
        <f t="shared" si="7"/>
        <v>2293.2164156694384</v>
      </c>
      <c r="U12" s="51">
        <v>500</v>
      </c>
      <c r="V12" s="201">
        <f t="shared" si="8"/>
        <v>3374.598242408592</v>
      </c>
      <c r="W12" s="29">
        <v>100</v>
      </c>
      <c r="X12" s="201">
        <f t="shared" si="9"/>
        <v>3499.84335976985</v>
      </c>
      <c r="Y12" s="51">
        <v>100</v>
      </c>
      <c r="Z12" s="201">
        <f t="shared" si="10"/>
        <v>3622.695436247659</v>
      </c>
      <c r="AA12" s="29">
        <v>100</v>
      </c>
      <c r="AB12" s="201">
        <f t="shared" si="11"/>
        <v>3744.7446969777134</v>
      </c>
      <c r="AC12" s="51">
        <v>100</v>
      </c>
      <c r="AD12" s="201">
        <f t="shared" si="12"/>
        <v>3866.7565767082665</v>
      </c>
      <c r="AE12" s="29">
        <v>100</v>
      </c>
      <c r="AF12" s="201">
        <f t="shared" si="13"/>
        <v>3989.1082573045805</v>
      </c>
      <c r="AG12" s="51">
        <v>100</v>
      </c>
      <c r="AH12" s="201">
        <f t="shared" si="14"/>
        <v>4111.990585931229</v>
      </c>
      <c r="AI12" s="51">
        <v>100</v>
      </c>
    </row>
    <row r="13" spans="2:35" s="40" customFormat="1" ht="12.75">
      <c r="B13" s="201">
        <f t="shared" si="15"/>
        <v>8.09923881829308</v>
      </c>
      <c r="C13" s="29">
        <v>80</v>
      </c>
      <c r="D13" s="201">
        <f t="shared" si="15"/>
        <v>243.46199249513862</v>
      </c>
      <c r="E13" s="51">
        <v>400</v>
      </c>
      <c r="F13" s="201">
        <f t="shared" si="0"/>
        <v>424.99791934969113</v>
      </c>
      <c r="G13" s="29">
        <v>80</v>
      </c>
      <c r="H13" s="201">
        <f t="shared" si="1"/>
        <v>636.8377159636188</v>
      </c>
      <c r="I13" s="29">
        <v>80</v>
      </c>
      <c r="J13" s="201">
        <f t="shared" si="2"/>
        <v>855.060983626123</v>
      </c>
      <c r="K13" s="51">
        <v>80</v>
      </c>
      <c r="L13" s="201">
        <f t="shared" si="3"/>
        <v>1085.7670846398864</v>
      </c>
      <c r="M13" s="29">
        <v>80</v>
      </c>
      <c r="N13" s="201">
        <f t="shared" si="4"/>
        <v>1323.686166983096</v>
      </c>
      <c r="O13" s="51">
        <v>500</v>
      </c>
      <c r="P13" s="201">
        <f t="shared" si="5"/>
        <v>1589.690670318716</v>
      </c>
      <c r="Q13" s="51">
        <v>400</v>
      </c>
      <c r="R13" s="201">
        <f t="shared" si="6"/>
        <v>1934.120183091079</v>
      </c>
      <c r="S13" s="51">
        <v>400</v>
      </c>
      <c r="T13" s="201">
        <f t="shared" si="7"/>
        <v>2515.5563522087787</v>
      </c>
      <c r="U13" s="51">
        <v>400</v>
      </c>
      <c r="V13" s="201">
        <f t="shared" si="8"/>
        <v>3398.7611832669595</v>
      </c>
      <c r="W13" s="29">
        <v>80</v>
      </c>
      <c r="X13" s="201">
        <f t="shared" si="9"/>
        <v>3519.7480130056833</v>
      </c>
      <c r="Y13" s="51">
        <v>80</v>
      </c>
      <c r="Z13" s="201">
        <f t="shared" si="10"/>
        <v>3639.5308897978443</v>
      </c>
      <c r="AA13" s="29">
        <v>80</v>
      </c>
      <c r="AB13" s="201">
        <f t="shared" si="11"/>
        <v>3759.182819438191</v>
      </c>
      <c r="AC13" s="51">
        <v>80</v>
      </c>
      <c r="AD13" s="201">
        <f t="shared" si="12"/>
        <v>3879.219556660123</v>
      </c>
      <c r="AE13" s="29">
        <v>80</v>
      </c>
      <c r="AF13" s="201">
        <f t="shared" si="13"/>
        <v>3999.8943468752113</v>
      </c>
      <c r="AG13" s="51">
        <v>80</v>
      </c>
      <c r="AH13" s="201">
        <f t="shared" si="14"/>
        <v>4121.331258191762</v>
      </c>
      <c r="AI13" s="51">
        <v>80</v>
      </c>
    </row>
    <row r="14" spans="2:35" s="40" customFormat="1" ht="12.75">
      <c r="B14" s="201">
        <f t="shared" si="15"/>
        <v>6.072746252349388</v>
      </c>
      <c r="C14" s="29">
        <v>60</v>
      </c>
      <c r="D14" s="201">
        <f t="shared" si="15"/>
        <v>234.95069220779553</v>
      </c>
      <c r="E14" s="51">
        <v>300</v>
      </c>
      <c r="F14" s="201">
        <f t="shared" si="0"/>
        <v>423.4935795398944</v>
      </c>
      <c r="G14" s="29">
        <v>60</v>
      </c>
      <c r="H14" s="201">
        <f t="shared" si="1"/>
        <v>635.5847569553332</v>
      </c>
      <c r="I14" s="29">
        <v>60</v>
      </c>
      <c r="J14" s="201">
        <f t="shared" si="2"/>
        <v>854.2105593138392</v>
      </c>
      <c r="K14" s="51">
        <v>60</v>
      </c>
      <c r="L14" s="201">
        <f t="shared" si="3"/>
        <v>1085.7534451855784</v>
      </c>
      <c r="M14" s="39">
        <v>70</v>
      </c>
      <c r="N14" s="201">
        <f t="shared" si="4"/>
        <v>1325.3902147697895</v>
      </c>
      <c r="O14" s="51">
        <v>400</v>
      </c>
      <c r="P14" s="201">
        <f t="shared" si="5"/>
        <v>1610.0425877294374</v>
      </c>
      <c r="Q14" s="51">
        <v>300</v>
      </c>
      <c r="R14" s="201">
        <f t="shared" si="6"/>
        <v>2161.783121257005</v>
      </c>
      <c r="S14" s="51">
        <v>300</v>
      </c>
      <c r="T14" s="201">
        <f t="shared" si="7"/>
        <v>2825.554887238138</v>
      </c>
      <c r="U14" s="51">
        <v>300</v>
      </c>
      <c r="V14" s="201">
        <f t="shared" si="8"/>
        <v>3422.191534301391</v>
      </c>
      <c r="W14" s="29">
        <v>60</v>
      </c>
      <c r="X14" s="201">
        <f t="shared" si="9"/>
        <v>3539.310014258503</v>
      </c>
      <c r="Y14" s="51">
        <v>60</v>
      </c>
      <c r="Z14" s="201">
        <f t="shared" si="10"/>
        <v>3656.208510985792</v>
      </c>
      <c r="AA14" s="29">
        <v>60</v>
      </c>
      <c r="AB14" s="201">
        <f t="shared" si="11"/>
        <v>3773.549876578605</v>
      </c>
      <c r="AC14" s="51">
        <v>60</v>
      </c>
      <c r="AD14" s="201">
        <f t="shared" si="12"/>
        <v>3891.6531810603674</v>
      </c>
      <c r="AE14" s="29">
        <v>60</v>
      </c>
      <c r="AF14" s="201">
        <f t="shared" si="13"/>
        <v>4010.6721259817054</v>
      </c>
      <c r="AG14" s="51">
        <v>60</v>
      </c>
      <c r="AH14" s="201">
        <f t="shared" si="14"/>
        <v>4130.674921078722</v>
      </c>
      <c r="AI14" s="51">
        <v>60</v>
      </c>
    </row>
    <row r="15" spans="2:35" s="40" customFormat="1" ht="12.75">
      <c r="B15" s="201">
        <f t="shared" si="15"/>
        <v>4.040348840043324</v>
      </c>
      <c r="C15" s="29">
        <v>40</v>
      </c>
      <c r="D15" s="201">
        <f t="shared" si="15"/>
        <v>226.40997397911735</v>
      </c>
      <c r="E15" s="51">
        <v>200</v>
      </c>
      <c r="F15" s="201">
        <f t="shared" si="0"/>
        <v>421.9905677081538</v>
      </c>
      <c r="G15" s="29">
        <v>40</v>
      </c>
      <c r="H15" s="201">
        <f t="shared" si="1"/>
        <v>634.336648418099</v>
      </c>
      <c r="I15" s="29">
        <v>40</v>
      </c>
      <c r="J15" s="201">
        <f t="shared" si="2"/>
        <v>853.3740160406102</v>
      </c>
      <c r="K15" s="51">
        <v>40</v>
      </c>
      <c r="L15" s="201">
        <f t="shared" si="3"/>
        <v>1085.7513377613159</v>
      </c>
      <c r="M15" s="39">
        <v>60</v>
      </c>
      <c r="N15" s="201">
        <f t="shared" si="4"/>
        <v>1328.6907940974259</v>
      </c>
      <c r="O15" s="51">
        <v>300</v>
      </c>
      <c r="P15" s="201">
        <f t="shared" si="5"/>
        <v>1647.1769870834378</v>
      </c>
      <c r="Q15" s="51">
        <v>200</v>
      </c>
      <c r="R15" s="201">
        <f t="shared" si="6"/>
        <v>2581.9824186267097</v>
      </c>
      <c r="S15" s="51">
        <v>250</v>
      </c>
      <c r="T15" s="201">
        <f t="shared" si="7"/>
        <v>3064.272364801715</v>
      </c>
      <c r="U15" s="51">
        <v>200</v>
      </c>
      <c r="V15" s="201">
        <f t="shared" si="8"/>
        <v>3444.986031281005</v>
      </c>
      <c r="W15" s="29">
        <v>40</v>
      </c>
      <c r="X15" s="201">
        <f t="shared" si="9"/>
        <v>3558.584202017945</v>
      </c>
      <c r="Y15" s="51">
        <v>40</v>
      </c>
      <c r="Z15" s="201">
        <f t="shared" si="10"/>
        <v>3672.757013598783</v>
      </c>
      <c r="AA15" s="29">
        <v>40</v>
      </c>
      <c r="AB15" s="201">
        <f t="shared" si="11"/>
        <v>3787.860657860465</v>
      </c>
      <c r="AC15" s="51">
        <v>40</v>
      </c>
      <c r="AD15" s="201">
        <f t="shared" si="12"/>
        <v>3904.0651782854175</v>
      </c>
      <c r="AE15" s="29">
        <v>40</v>
      </c>
      <c r="AF15" s="201">
        <f t="shared" si="13"/>
        <v>4021.4457355323125</v>
      </c>
      <c r="AG15" s="51">
        <v>40</v>
      </c>
      <c r="AH15" s="201">
        <f t="shared" si="14"/>
        <v>4140.023848016192</v>
      </c>
      <c r="AI15" s="51">
        <v>40</v>
      </c>
    </row>
    <row r="16" spans="2:35" s="40" customFormat="1" ht="12.75">
      <c r="B16" s="201">
        <f t="shared" si="15"/>
        <v>2.002038536557987</v>
      </c>
      <c r="C16" s="29">
        <v>20</v>
      </c>
      <c r="D16" s="201">
        <f t="shared" si="15"/>
        <v>217.84096330986594</v>
      </c>
      <c r="E16" s="51">
        <v>100</v>
      </c>
      <c r="F16" s="201">
        <f t="shared" si="0"/>
        <v>420.48893000335886</v>
      </c>
      <c r="G16" s="29">
        <v>20</v>
      </c>
      <c r="H16" s="201">
        <f t="shared" si="1"/>
        <v>633.0935392854312</v>
      </c>
      <c r="I16" s="29">
        <v>20</v>
      </c>
      <c r="J16" s="201">
        <f t="shared" si="2"/>
        <v>852.5519088075195</v>
      </c>
      <c r="K16" s="51">
        <v>20</v>
      </c>
      <c r="L16" s="201">
        <f t="shared" si="3"/>
        <v>1085.7831803269407</v>
      </c>
      <c r="M16" s="39">
        <v>40</v>
      </c>
      <c r="N16" s="201">
        <f t="shared" si="4"/>
        <v>1334.2635008543728</v>
      </c>
      <c r="O16" s="51">
        <v>200</v>
      </c>
      <c r="P16" s="201">
        <f t="shared" si="5"/>
        <v>1663.61810665304</v>
      </c>
      <c r="Q16" s="51">
        <v>175</v>
      </c>
      <c r="R16" s="201">
        <f t="shared" si="6"/>
        <v>2820.489747670846</v>
      </c>
      <c r="S16" s="51">
        <v>200</v>
      </c>
      <c r="T16" s="201">
        <f t="shared" si="7"/>
        <v>3243.6397970003113</v>
      </c>
      <c r="U16" s="51">
        <v>100</v>
      </c>
      <c r="V16" s="201">
        <f t="shared" si="8"/>
        <v>3467.276509238074</v>
      </c>
      <c r="W16" s="29">
        <v>20</v>
      </c>
      <c r="X16" s="201">
        <f t="shared" si="9"/>
        <v>3577.6390332201804</v>
      </c>
      <c r="Y16" s="51">
        <v>20</v>
      </c>
      <c r="Z16" s="201">
        <f t="shared" si="10"/>
        <v>3689.2107289009496</v>
      </c>
      <c r="AA16" s="29">
        <v>20</v>
      </c>
      <c r="AB16" s="201">
        <f t="shared" si="11"/>
        <v>3802.1324756463687</v>
      </c>
      <c r="AC16" s="51">
        <v>20</v>
      </c>
      <c r="AD16" s="201">
        <f t="shared" si="12"/>
        <v>3916.464494049412</v>
      </c>
      <c r="AE16" s="29">
        <v>20</v>
      </c>
      <c r="AF16" s="201">
        <f t="shared" si="13"/>
        <v>4032.2199344593187</v>
      </c>
      <c r="AG16" s="51">
        <v>20</v>
      </c>
      <c r="AH16" s="201">
        <f t="shared" si="14"/>
        <v>4149.380637093691</v>
      </c>
      <c r="AI16" s="51">
        <v>20</v>
      </c>
    </row>
    <row r="17" spans="2:35" s="40" customFormat="1" ht="12.75">
      <c r="B17" s="201">
        <f t="shared" si="15"/>
        <v>1.7978820978490055</v>
      </c>
      <c r="C17" s="29">
        <v>18</v>
      </c>
      <c r="D17" s="201">
        <f t="shared" si="15"/>
        <v>217.58346932355587</v>
      </c>
      <c r="E17" s="51">
        <v>97</v>
      </c>
      <c r="F17" s="201">
        <f t="shared" si="0"/>
        <v>420.33884363329355</v>
      </c>
      <c r="G17" s="154">
        <v>18</v>
      </c>
      <c r="H17" s="201">
        <f t="shared" si="1"/>
        <v>632.9695092605547</v>
      </c>
      <c r="I17" s="154">
        <v>18</v>
      </c>
      <c r="J17" s="201">
        <f t="shared" si="2"/>
        <v>852.3892708387766</v>
      </c>
      <c r="K17" s="51">
        <v>16</v>
      </c>
      <c r="L17" s="201">
        <f t="shared" si="3"/>
        <v>1085.7835496022371</v>
      </c>
      <c r="M17" s="34">
        <v>39.87</v>
      </c>
      <c r="N17" s="201">
        <f t="shared" si="4"/>
        <v>1336.1373714104454</v>
      </c>
      <c r="O17" s="51">
        <v>175</v>
      </c>
      <c r="P17" s="201">
        <f t="shared" si="5"/>
        <v>1666.0452310866792</v>
      </c>
      <c r="Q17" s="51">
        <v>172</v>
      </c>
      <c r="R17" s="201">
        <f t="shared" si="6"/>
        <v>2856.6854827225407</v>
      </c>
      <c r="S17" s="51">
        <v>190</v>
      </c>
      <c r="T17" s="201"/>
      <c r="U17" s="51"/>
      <c r="V17" s="201"/>
      <c r="W17" s="29"/>
      <c r="X17" s="201"/>
      <c r="Y17" s="51"/>
      <c r="Z17" s="201"/>
      <c r="AA17" s="29"/>
      <c r="AB17" s="201"/>
      <c r="AC17" s="51"/>
      <c r="AD17" s="201"/>
      <c r="AE17" s="29"/>
      <c r="AF17" s="201"/>
      <c r="AG17" s="51"/>
      <c r="AH17" s="201"/>
      <c r="AI17" s="51"/>
    </row>
    <row r="18" spans="2:35" s="40" customFormat="1" ht="12.75">
      <c r="B18" s="201">
        <f t="shared" si="15"/>
        <v>1.5936664813769126</v>
      </c>
      <c r="C18" s="29">
        <v>16</v>
      </c>
      <c r="D18" s="201">
        <f t="shared" si="15"/>
        <v>217.41179320075457</v>
      </c>
      <c r="E18" s="51">
        <v>95</v>
      </c>
      <c r="F18" s="201">
        <f t="shared" si="0"/>
        <v>420.18877152901865</v>
      </c>
      <c r="G18" s="154">
        <v>16</v>
      </c>
      <c r="H18" s="201">
        <f t="shared" si="1"/>
        <v>632.8455309357763</v>
      </c>
      <c r="I18" s="154">
        <v>16</v>
      </c>
      <c r="J18" s="201">
        <f t="shared" si="2"/>
        <v>852.3730402762045</v>
      </c>
      <c r="K18" s="29">
        <v>15.6</v>
      </c>
      <c r="L18" s="201">
        <f t="shared" si="3"/>
        <v>2801.194587563258</v>
      </c>
      <c r="M18" s="202">
        <v>39.65</v>
      </c>
      <c r="N18" s="201">
        <f t="shared" si="4"/>
        <v>1338.2538815348857</v>
      </c>
      <c r="O18" s="51">
        <v>150</v>
      </c>
      <c r="P18" s="201">
        <f t="shared" si="5"/>
        <v>1667.738861902767</v>
      </c>
      <c r="Q18" s="51">
        <v>170</v>
      </c>
      <c r="R18" s="201">
        <f t="shared" si="6"/>
        <v>2890.32214308143</v>
      </c>
      <c r="S18" s="51">
        <v>180</v>
      </c>
      <c r="T18" s="201"/>
      <c r="U18" s="51"/>
      <c r="V18" s="201"/>
      <c r="W18" s="29"/>
      <c r="X18" s="201"/>
      <c r="Y18" s="51"/>
      <c r="Z18" s="201"/>
      <c r="AA18" s="29"/>
      <c r="AB18" s="201"/>
      <c r="AC18" s="51"/>
      <c r="AD18" s="201"/>
      <c r="AE18" s="29"/>
      <c r="AF18" s="201"/>
      <c r="AG18" s="51"/>
      <c r="AH18" s="201"/>
      <c r="AI18" s="51"/>
    </row>
    <row r="19" spans="2:35" s="40" customFormat="1" ht="12.75">
      <c r="B19" s="201">
        <f t="shared" si="15"/>
        <v>1.389391685183622</v>
      </c>
      <c r="C19" s="29">
        <v>14</v>
      </c>
      <c r="D19" s="201">
        <f t="shared" si="15"/>
        <v>216.98255585105548</v>
      </c>
      <c r="E19" s="51">
        <v>90</v>
      </c>
      <c r="F19" s="201">
        <f t="shared" si="0"/>
        <v>420.03871373931497</v>
      </c>
      <c r="G19" s="154">
        <v>14</v>
      </c>
      <c r="H19" s="201">
        <f t="shared" si="1"/>
        <v>632.7216044706332</v>
      </c>
      <c r="I19" s="154">
        <v>14</v>
      </c>
      <c r="J19" s="201">
        <f t="shared" si="2"/>
        <v>852.3710118820287</v>
      </c>
      <c r="K19" s="51">
        <v>15.55</v>
      </c>
      <c r="L19" s="201">
        <f t="shared" si="3"/>
        <v>2802.096988826393</v>
      </c>
      <c r="M19" s="34">
        <v>39.5</v>
      </c>
      <c r="N19" s="201">
        <f t="shared" si="4"/>
        <v>1340.648054965988</v>
      </c>
      <c r="O19" s="51">
        <v>125</v>
      </c>
      <c r="P19" s="201">
        <f t="shared" si="5"/>
        <v>2571.7150582873237</v>
      </c>
      <c r="Q19" s="51">
        <v>165</v>
      </c>
      <c r="R19" s="201">
        <f t="shared" si="6"/>
        <v>2921.7481911772506</v>
      </c>
      <c r="S19" s="51">
        <v>170</v>
      </c>
      <c r="T19" s="201"/>
      <c r="U19" s="51"/>
      <c r="V19" s="201"/>
      <c r="W19" s="29"/>
      <c r="X19" s="201"/>
      <c r="Y19" s="51"/>
      <c r="Z19" s="201"/>
      <c r="AA19" s="29"/>
      <c r="AB19" s="201"/>
      <c r="AC19" s="51"/>
      <c r="AD19" s="201"/>
      <c r="AE19" s="29"/>
      <c r="AF19" s="201"/>
      <c r="AG19" s="51"/>
      <c r="AH19" s="201"/>
      <c r="AI19" s="51"/>
    </row>
    <row r="20" spans="2:35" s="40" customFormat="1" ht="12.75">
      <c r="B20" s="201">
        <f t="shared" si="15"/>
        <v>1.1850577076772972</v>
      </c>
      <c r="C20" s="29">
        <v>12</v>
      </c>
      <c r="D20" s="201">
        <f t="shared" si="15"/>
        <v>216.5532514453754</v>
      </c>
      <c r="E20" s="51">
        <v>85</v>
      </c>
      <c r="F20" s="201">
        <f t="shared" si="0"/>
        <v>419.8886703131293</v>
      </c>
      <c r="G20" s="29">
        <v>12</v>
      </c>
      <c r="H20" s="201">
        <f t="shared" si="1"/>
        <v>632.59773002534</v>
      </c>
      <c r="I20" s="29">
        <v>12</v>
      </c>
      <c r="J20" s="201">
        <f t="shared" si="2"/>
        <v>2791.0003540486728</v>
      </c>
      <c r="K20" s="29">
        <v>15.54</v>
      </c>
      <c r="L20" s="201">
        <f t="shared" si="3"/>
        <v>2805.087502265821</v>
      </c>
      <c r="M20" s="34">
        <v>39</v>
      </c>
      <c r="N20" s="201">
        <f t="shared" si="4"/>
        <v>1342.2355651944556</v>
      </c>
      <c r="O20" s="51">
        <v>110</v>
      </c>
      <c r="P20" s="201">
        <f t="shared" si="5"/>
        <v>2620.80736110211</v>
      </c>
      <c r="Q20" s="51">
        <v>160</v>
      </c>
      <c r="R20" s="201">
        <f t="shared" si="6"/>
        <v>2951.264876064876</v>
      </c>
      <c r="S20" s="51">
        <v>160</v>
      </c>
      <c r="T20" s="201"/>
      <c r="U20" s="51"/>
      <c r="V20" s="201"/>
      <c r="W20" s="29"/>
      <c r="X20" s="201"/>
      <c r="Y20" s="51"/>
      <c r="Z20" s="201"/>
      <c r="AA20" s="29"/>
      <c r="AB20" s="201"/>
      <c r="AC20" s="51"/>
      <c r="AD20" s="201"/>
      <c r="AE20" s="29"/>
      <c r="AF20" s="201"/>
      <c r="AG20" s="51"/>
      <c r="AH20" s="201"/>
      <c r="AI20" s="51"/>
    </row>
    <row r="21" spans="2:35" s="40" customFormat="1" ht="12.75">
      <c r="B21" s="201">
        <f t="shared" si="15"/>
        <v>0.9806645476328649</v>
      </c>
      <c r="C21" s="29">
        <v>10</v>
      </c>
      <c r="D21" s="201">
        <f t="shared" si="15"/>
        <v>216.12388016986995</v>
      </c>
      <c r="E21" s="51">
        <v>80</v>
      </c>
      <c r="F21" s="201">
        <f t="shared" si="0"/>
        <v>419.73864129957565</v>
      </c>
      <c r="G21" s="29">
        <v>10</v>
      </c>
      <c r="H21" s="201">
        <f t="shared" si="1"/>
        <v>632.4739077607925</v>
      </c>
      <c r="I21" s="29">
        <v>10</v>
      </c>
      <c r="J21" s="201">
        <f t="shared" si="2"/>
        <v>2791.0693193111206</v>
      </c>
      <c r="K21" s="51">
        <v>15.53</v>
      </c>
      <c r="L21" s="201">
        <f t="shared" si="3"/>
        <v>2816.789520242582</v>
      </c>
      <c r="M21" s="34">
        <v>37</v>
      </c>
      <c r="N21" s="201">
        <f t="shared" si="4"/>
        <v>1343.3635848733038</v>
      </c>
      <c r="O21" s="51">
        <v>100</v>
      </c>
      <c r="P21" s="201">
        <f t="shared" si="5"/>
        <v>2694.7813280273413</v>
      </c>
      <c r="Q21" s="203">
        <v>150</v>
      </c>
      <c r="R21" s="201">
        <f t="shared" si="6"/>
        <v>2979.129155608315</v>
      </c>
      <c r="S21" s="51">
        <v>150</v>
      </c>
      <c r="T21" s="201">
        <f aca="true" t="shared" si="16" ref="T21:T35">H2O_Enthalpy_t_p(T$4,U21)</f>
        <v>3274.309475271045</v>
      </c>
      <c r="U21" s="51">
        <v>80</v>
      </c>
      <c r="V21" s="201">
        <f aca="true" t="shared" si="17" ref="V21:V35">H2O_Enthalpy_t_p(V$4,W21)</f>
        <v>3478.285051626288</v>
      </c>
      <c r="W21" s="29">
        <v>10</v>
      </c>
      <c r="X21" s="201">
        <f aca="true" t="shared" si="18" ref="X21:X35">H2O_Enthalpy_t_p(X$4,Y21)</f>
        <v>3587.1095660370056</v>
      </c>
      <c r="Y21" s="51">
        <v>10</v>
      </c>
      <c r="Z21" s="201">
        <f aca="true" t="shared" si="19" ref="Z21:Z35">H2O_Enthalpy_t_p(Z$4,AA21)</f>
        <v>3697.4143392712945</v>
      </c>
      <c r="AA21" s="29">
        <v>10</v>
      </c>
      <c r="AB21" s="201">
        <f aca="true" t="shared" si="20" ref="AB21:AB35">H2O_Enthalpy_t_p(AB$4,AC21)</f>
        <v>3809.259871071538</v>
      </c>
      <c r="AC21" s="51">
        <v>10</v>
      </c>
      <c r="AD21" s="201">
        <f aca="true" t="shared" si="21" ref="AD21:AD35">H2O_Enthalpy_t_p(AD$4,AE21)</f>
        <v>3922.6625204209877</v>
      </c>
      <c r="AE21" s="29">
        <v>10</v>
      </c>
      <c r="AF21" s="201">
        <f aca="true" t="shared" si="22" ref="AF21:AF35">H2O_Enthalpy_t_p(AF$4,AG21)</f>
        <v>4037.6089085873477</v>
      </c>
      <c r="AG21" s="51">
        <v>10</v>
      </c>
      <c r="AH21" s="201">
        <f aca="true" t="shared" si="23" ref="AH21:AH35">H2O_Enthalpy_t_p(AH$4,AI21)</f>
        <v>4154.0628794697495</v>
      </c>
      <c r="AI21" s="51">
        <v>10</v>
      </c>
    </row>
    <row r="22" spans="2:35" s="40" customFormat="1" ht="12.75">
      <c r="B22" s="204">
        <f t="shared" si="15"/>
        <v>0.7762122041909952</v>
      </c>
      <c r="C22" s="29">
        <v>8</v>
      </c>
      <c r="D22" s="201">
        <f t="shared" si="15"/>
        <v>214.405730147467</v>
      </c>
      <c r="E22" s="51">
        <v>60</v>
      </c>
      <c r="F22" s="201">
        <f t="shared" si="0"/>
        <v>419.58862674793545</v>
      </c>
      <c r="G22" s="29">
        <v>8</v>
      </c>
      <c r="H22" s="201">
        <f t="shared" si="1"/>
        <v>632.3501378385715</v>
      </c>
      <c r="I22" s="29">
        <v>8</v>
      </c>
      <c r="J22" s="201">
        <f t="shared" si="2"/>
        <v>2791.138268310118</v>
      </c>
      <c r="K22" s="29">
        <v>15.52</v>
      </c>
      <c r="L22" s="201">
        <f t="shared" si="3"/>
        <v>2810.989527829137</v>
      </c>
      <c r="M22" s="34">
        <v>38</v>
      </c>
      <c r="N22" s="201">
        <f t="shared" si="4"/>
        <v>1344.5517369436752</v>
      </c>
      <c r="O22" s="205">
        <v>90</v>
      </c>
      <c r="P22" s="201">
        <f t="shared" si="5"/>
        <v>2805.018008835607</v>
      </c>
      <c r="Q22" s="203">
        <v>130</v>
      </c>
      <c r="R22" s="201">
        <f t="shared" si="6"/>
        <v>3099.925972289605</v>
      </c>
      <c r="S22" s="51">
        <v>100</v>
      </c>
      <c r="T22" s="201">
        <f t="shared" si="16"/>
        <v>3303.4545862927453</v>
      </c>
      <c r="U22" s="51">
        <v>60</v>
      </c>
      <c r="V22" s="201">
        <f t="shared" si="17"/>
        <v>3480.4789709632473</v>
      </c>
      <c r="W22" s="29">
        <v>8</v>
      </c>
      <c r="X22" s="201">
        <f t="shared" si="18"/>
        <v>3589.0005803856784</v>
      </c>
      <c r="Y22" s="51">
        <v>8</v>
      </c>
      <c r="Z22" s="201">
        <f t="shared" si="19"/>
        <v>3699.053891838487</v>
      </c>
      <c r="AA22" s="29">
        <v>8</v>
      </c>
      <c r="AB22" s="201">
        <f t="shared" si="20"/>
        <v>3810.6850073481996</v>
      </c>
      <c r="AC22" s="51">
        <v>8</v>
      </c>
      <c r="AD22" s="201">
        <f t="shared" si="21"/>
        <v>3923.9021674743785</v>
      </c>
      <c r="AE22" s="29">
        <v>8</v>
      </c>
      <c r="AF22" s="201">
        <f t="shared" si="22"/>
        <v>4038.686944303843</v>
      </c>
      <c r="AG22" s="51">
        <v>8</v>
      </c>
      <c r="AH22" s="201">
        <f t="shared" si="23"/>
        <v>4154.99968512443</v>
      </c>
      <c r="AI22" s="51">
        <v>8</v>
      </c>
    </row>
    <row r="23" spans="2:35" s="40" customFormat="1" ht="12.75">
      <c r="B23" s="204">
        <f t="shared" si="15"/>
        <v>0.5717006768582003</v>
      </c>
      <c r="C23" s="29">
        <v>6</v>
      </c>
      <c r="D23" s="201">
        <f t="shared" si="15"/>
        <v>212.68652550983688</v>
      </c>
      <c r="E23" s="51">
        <v>40</v>
      </c>
      <c r="F23" s="201">
        <f t="shared" si="0"/>
        <v>419.43862670765884</v>
      </c>
      <c r="G23" s="29">
        <v>6</v>
      </c>
      <c r="H23" s="201">
        <f t="shared" si="1"/>
        <v>632.2264204209467</v>
      </c>
      <c r="I23" s="29">
        <v>6</v>
      </c>
      <c r="J23" s="201">
        <f t="shared" si="2"/>
        <v>2791.2761175296782</v>
      </c>
      <c r="K23" s="51">
        <v>15.5</v>
      </c>
      <c r="L23" s="201">
        <f t="shared" si="3"/>
        <v>2822.4911631657806</v>
      </c>
      <c r="M23" s="154">
        <v>36</v>
      </c>
      <c r="N23" s="201">
        <f t="shared" si="4"/>
        <v>1345.0447672041205</v>
      </c>
      <c r="O23" s="206">
        <v>86</v>
      </c>
      <c r="P23" s="201">
        <f t="shared" si="5"/>
        <v>2849.6583185662626</v>
      </c>
      <c r="Q23" s="51">
        <v>120</v>
      </c>
      <c r="R23" s="201">
        <f t="shared" si="6"/>
        <v>3141.603827862253</v>
      </c>
      <c r="S23" s="51">
        <v>80</v>
      </c>
      <c r="T23" s="201">
        <f t="shared" si="16"/>
        <v>3331.2184201724162</v>
      </c>
      <c r="U23" s="51">
        <v>40</v>
      </c>
      <c r="V23" s="201">
        <f t="shared" si="17"/>
        <v>3482.6708006771987</v>
      </c>
      <c r="W23" s="29">
        <v>6</v>
      </c>
      <c r="X23" s="201">
        <f t="shared" si="18"/>
        <v>3590.8907923916095</v>
      </c>
      <c r="Y23" s="51">
        <v>6</v>
      </c>
      <c r="Z23" s="201">
        <f t="shared" si="19"/>
        <v>3700.6931610770243</v>
      </c>
      <c r="AA23" s="29">
        <v>6</v>
      </c>
      <c r="AB23" s="201">
        <f t="shared" si="20"/>
        <v>3812.1100811624215</v>
      </c>
      <c r="AC23" s="51">
        <v>6</v>
      </c>
      <c r="AD23" s="201">
        <f t="shared" si="21"/>
        <v>3925.1418547477</v>
      </c>
      <c r="AE23" s="29">
        <v>6</v>
      </c>
      <c r="AF23" s="201">
        <f t="shared" si="22"/>
        <v>4039.7650741661305</v>
      </c>
      <c r="AG23" s="51">
        <v>6</v>
      </c>
      <c r="AH23" s="201">
        <f t="shared" si="23"/>
        <v>4155.936617347749</v>
      </c>
      <c r="AI23" s="51">
        <v>6</v>
      </c>
    </row>
    <row r="24" spans="2:35" s="40" customFormat="1" ht="12.75">
      <c r="B24" s="204">
        <f t="shared" si="15"/>
        <v>0.3671299655062979</v>
      </c>
      <c r="C24" s="29">
        <v>4</v>
      </c>
      <c r="D24" s="201">
        <f t="shared" si="15"/>
        <v>210.96627893656</v>
      </c>
      <c r="E24" s="51">
        <v>20</v>
      </c>
      <c r="F24" s="201">
        <f t="shared" si="0"/>
        <v>419.2886412283652</v>
      </c>
      <c r="G24" s="29">
        <v>4</v>
      </c>
      <c r="H24" s="201">
        <f t="shared" si="1"/>
        <v>632.164581452256</v>
      </c>
      <c r="I24" s="207">
        <v>5</v>
      </c>
      <c r="J24" s="201">
        <f t="shared" si="2"/>
        <v>2794.7012778783046</v>
      </c>
      <c r="K24" s="51">
        <v>15</v>
      </c>
      <c r="L24" s="201">
        <f t="shared" si="3"/>
        <v>2833.612642770067</v>
      </c>
      <c r="M24" s="154">
        <v>34</v>
      </c>
      <c r="N24" s="201">
        <f t="shared" si="4"/>
        <v>2751.8388796238582</v>
      </c>
      <c r="O24" s="205">
        <v>85.8</v>
      </c>
      <c r="P24" s="201">
        <f t="shared" si="5"/>
        <v>2925.765828780579</v>
      </c>
      <c r="Q24" s="51">
        <v>100</v>
      </c>
      <c r="R24" s="201">
        <f t="shared" si="6"/>
        <v>3180.1213512667528</v>
      </c>
      <c r="S24" s="51">
        <v>60</v>
      </c>
      <c r="T24" s="201">
        <f t="shared" si="16"/>
        <v>3357.8296255530627</v>
      </c>
      <c r="U24" s="51">
        <v>20</v>
      </c>
      <c r="V24" s="201">
        <f t="shared" si="17"/>
        <v>3484.8607680358878</v>
      </c>
      <c r="W24" s="29">
        <v>4</v>
      </c>
      <c r="X24" s="201">
        <f t="shared" si="18"/>
        <v>3592.780303177643</v>
      </c>
      <c r="Y24" s="51">
        <v>4</v>
      </c>
      <c r="Z24" s="201">
        <f t="shared" si="19"/>
        <v>3702.332193818723</v>
      </c>
      <c r="AA24" s="29">
        <v>4</v>
      </c>
      <c r="AB24" s="201">
        <f t="shared" si="20"/>
        <v>3813.5351152152552</v>
      </c>
      <c r="AC24" s="51">
        <v>4</v>
      </c>
      <c r="AD24" s="201">
        <f t="shared" si="21"/>
        <v>3926.3815937433465</v>
      </c>
      <c r="AE24" s="29">
        <v>4</v>
      </c>
      <c r="AF24" s="201">
        <f t="shared" si="22"/>
        <v>4040.8433042275715</v>
      </c>
      <c r="AG24" s="51">
        <v>4</v>
      </c>
      <c r="AH24" s="201">
        <f t="shared" si="23"/>
        <v>4156.8736794202405</v>
      </c>
      <c r="AI24" s="51">
        <v>4</v>
      </c>
    </row>
    <row r="25" spans="2:35" s="40" customFormat="1" ht="12.75">
      <c r="B25" s="204">
        <f t="shared" si="15"/>
        <v>0.16250007037277459</v>
      </c>
      <c r="C25" s="29">
        <v>2</v>
      </c>
      <c r="D25" s="201">
        <f t="shared" si="15"/>
        <v>210.10576900195474</v>
      </c>
      <c r="E25" s="51">
        <v>10</v>
      </c>
      <c r="F25" s="201">
        <f t="shared" si="0"/>
        <v>419.1386703598435</v>
      </c>
      <c r="G25" s="33">
        <v>2</v>
      </c>
      <c r="H25" s="201">
        <f t="shared" si="1"/>
        <v>632.1509786481679</v>
      </c>
      <c r="I25" s="33">
        <v>4.78</v>
      </c>
      <c r="J25" s="201">
        <f t="shared" si="2"/>
        <v>2826.7876526131854</v>
      </c>
      <c r="K25" s="51">
        <v>10</v>
      </c>
      <c r="L25" s="201">
        <f t="shared" si="3"/>
        <v>2844.377707699876</v>
      </c>
      <c r="M25" s="29">
        <v>32</v>
      </c>
      <c r="N25" s="201">
        <f t="shared" si="4"/>
        <v>2753.1108065640997</v>
      </c>
      <c r="O25" s="206">
        <v>85.6</v>
      </c>
      <c r="P25" s="201">
        <f t="shared" si="5"/>
        <v>2989.872779667589</v>
      </c>
      <c r="Q25" s="51">
        <v>80</v>
      </c>
      <c r="R25" s="201">
        <f t="shared" si="6"/>
        <v>3215.707087600434</v>
      </c>
      <c r="S25" s="51">
        <v>40</v>
      </c>
      <c r="T25" s="201">
        <f t="shared" si="16"/>
        <v>3370.8062998240503</v>
      </c>
      <c r="U25" s="51">
        <v>10</v>
      </c>
      <c r="V25" s="201">
        <f t="shared" si="17"/>
        <v>3487.049105456711</v>
      </c>
      <c r="W25" s="29">
        <v>2</v>
      </c>
      <c r="X25" s="201">
        <f t="shared" si="18"/>
        <v>3594.669215503534</v>
      </c>
      <c r="Y25" s="51">
        <v>2</v>
      </c>
      <c r="Z25" s="201">
        <f t="shared" si="19"/>
        <v>3703.9710374902593</v>
      </c>
      <c r="AA25" s="29">
        <v>2</v>
      </c>
      <c r="AB25" s="201">
        <f t="shared" si="20"/>
        <v>3814.960132456413</v>
      </c>
      <c r="AC25" s="51">
        <v>2</v>
      </c>
      <c r="AD25" s="201">
        <f t="shared" si="21"/>
        <v>3927.621396080167</v>
      </c>
      <c r="AE25" s="29">
        <v>2</v>
      </c>
      <c r="AF25" s="201">
        <f t="shared" si="22"/>
        <v>4041.9216406003907</v>
      </c>
      <c r="AG25" s="51">
        <v>2</v>
      </c>
      <c r="AH25" s="201">
        <f t="shared" si="23"/>
        <v>4157.810874653565</v>
      </c>
      <c r="AI25" s="51">
        <v>2</v>
      </c>
    </row>
    <row r="26" spans="2:35" s="40" customFormat="1" ht="12.75">
      <c r="B26" s="204">
        <f t="shared" si="15"/>
        <v>0.060162929061966686</v>
      </c>
      <c r="C26" s="29">
        <v>1</v>
      </c>
      <c r="D26" s="201">
        <f t="shared" si="15"/>
        <v>209.9336362964664</v>
      </c>
      <c r="E26" s="51">
        <v>8</v>
      </c>
      <c r="F26" s="201">
        <f t="shared" si="0"/>
        <v>419.0651899830612</v>
      </c>
      <c r="G26" s="207">
        <v>1.02</v>
      </c>
      <c r="H26" s="201">
        <f t="shared" si="1"/>
        <v>632.15036035406</v>
      </c>
      <c r="I26" s="154">
        <v>4.77</v>
      </c>
      <c r="J26" s="201">
        <f t="shared" si="2"/>
        <v>2794.7012778783046</v>
      </c>
      <c r="K26" s="208">
        <v>15</v>
      </c>
      <c r="L26" s="201">
        <f t="shared" si="3"/>
        <v>2854.806079750223</v>
      </c>
      <c r="M26" s="209">
        <v>30</v>
      </c>
      <c r="N26" s="201">
        <f t="shared" si="4"/>
        <v>2754.377441449267</v>
      </c>
      <c r="O26" s="205">
        <v>85.4</v>
      </c>
      <c r="P26" s="201">
        <f t="shared" si="5"/>
        <v>3045.753985466884</v>
      </c>
      <c r="Q26" s="51">
        <v>60</v>
      </c>
      <c r="R26" s="201">
        <f t="shared" si="6"/>
        <v>3248.697218017757</v>
      </c>
      <c r="S26" s="51">
        <v>20</v>
      </c>
      <c r="T26" s="201">
        <f t="shared" si="16"/>
        <v>3373.3820806299036</v>
      </c>
      <c r="U26" s="51">
        <v>8</v>
      </c>
      <c r="V26" s="201">
        <f t="shared" si="17"/>
        <v>3488.142736993486</v>
      </c>
      <c r="W26" s="29">
        <v>1</v>
      </c>
      <c r="X26" s="201">
        <f t="shared" si="18"/>
        <v>3595.6134798062985</v>
      </c>
      <c r="Y26" s="51">
        <v>1</v>
      </c>
      <c r="Z26" s="201">
        <f t="shared" si="19"/>
        <v>3704.7904034084577</v>
      </c>
      <c r="AA26" s="29">
        <v>1</v>
      </c>
      <c r="AB26" s="201">
        <f t="shared" si="20"/>
        <v>3815.6726420123387</v>
      </c>
      <c r="AC26" s="51">
        <v>1</v>
      </c>
      <c r="AD26" s="201">
        <f t="shared" si="21"/>
        <v>3928.241324664198</v>
      </c>
      <c r="AE26" s="29">
        <v>1</v>
      </c>
      <c r="AF26" s="201">
        <f t="shared" si="22"/>
        <v>4042.460850579704</v>
      </c>
      <c r="AG26" s="51">
        <v>1</v>
      </c>
      <c r="AH26" s="201">
        <f t="shared" si="23"/>
        <v>4158.279523248938</v>
      </c>
      <c r="AI26" s="51">
        <v>1</v>
      </c>
    </row>
    <row r="27" spans="2:35" s="40" customFormat="1" ht="12.75">
      <c r="B27" s="204">
        <f t="shared" si="15"/>
        <v>0.039693725312793623</v>
      </c>
      <c r="C27" s="29">
        <v>0.8</v>
      </c>
      <c r="D27" s="201">
        <f t="shared" si="15"/>
        <v>209.7614933829914</v>
      </c>
      <c r="E27" s="51">
        <v>6</v>
      </c>
      <c r="F27" s="201">
        <f t="shared" si="0"/>
        <v>419.06476260750424</v>
      </c>
      <c r="G27" s="38">
        <v>1.0143</v>
      </c>
      <c r="H27" s="201">
        <f t="shared" si="1"/>
        <v>2745.367154976234</v>
      </c>
      <c r="I27" s="33">
        <v>4.76</v>
      </c>
      <c r="J27" s="201">
        <f t="shared" si="2"/>
        <v>2814.4174825205696</v>
      </c>
      <c r="K27" s="208">
        <v>12</v>
      </c>
      <c r="L27" s="201">
        <f t="shared" si="3"/>
        <v>2879.503140756529</v>
      </c>
      <c r="M27" s="209">
        <v>25</v>
      </c>
      <c r="N27" s="201">
        <f t="shared" si="4"/>
        <v>2755.6388473917013</v>
      </c>
      <c r="O27" s="206">
        <v>85.2</v>
      </c>
      <c r="P27" s="201">
        <f t="shared" si="5"/>
        <v>3095.084278442184</v>
      </c>
      <c r="Q27" s="51">
        <v>40</v>
      </c>
      <c r="R27" s="201">
        <f t="shared" si="6"/>
        <v>3264.40278968909</v>
      </c>
      <c r="S27" s="51">
        <v>10</v>
      </c>
      <c r="T27" s="201">
        <f t="shared" si="16"/>
        <v>3375.9524880030253</v>
      </c>
      <c r="U27" s="51">
        <v>6</v>
      </c>
      <c r="V27" s="201">
        <f t="shared" si="17"/>
        <v>3488.361424173016</v>
      </c>
      <c r="W27" s="29">
        <v>0.8</v>
      </c>
      <c r="X27" s="201">
        <f t="shared" si="18"/>
        <v>3595.802319002415</v>
      </c>
      <c r="Y27" s="51">
        <v>0.8</v>
      </c>
      <c r="Z27" s="201">
        <f t="shared" si="19"/>
        <v>3704.9542728920637</v>
      </c>
      <c r="AA27" s="29">
        <v>0.8</v>
      </c>
      <c r="AB27" s="201">
        <f t="shared" si="20"/>
        <v>3815.81514437161</v>
      </c>
      <c r="AC27" s="51">
        <v>0.8</v>
      </c>
      <c r="AD27" s="201">
        <f t="shared" si="21"/>
        <v>3928.365312762991</v>
      </c>
      <c r="AE27" s="29">
        <v>0.8</v>
      </c>
      <c r="AF27" s="201">
        <f t="shared" si="22"/>
        <v>4042.5686960182275</v>
      </c>
      <c r="AG27" s="51">
        <v>0.8</v>
      </c>
      <c r="AH27" s="201">
        <f t="shared" si="23"/>
        <v>4158.373257100053</v>
      </c>
      <c r="AI27" s="51">
        <v>0.8</v>
      </c>
    </row>
    <row r="28" spans="2:35" s="40" customFormat="1" ht="12.75">
      <c r="B28" s="204">
        <f t="shared" si="15"/>
        <v>0.019223929737098213</v>
      </c>
      <c r="C28" s="29">
        <v>0.6</v>
      </c>
      <c r="D28" s="201">
        <f t="shared" si="15"/>
        <v>209.58934027513322</v>
      </c>
      <c r="E28" s="51">
        <v>4</v>
      </c>
      <c r="F28" s="201">
        <f t="shared" si="0"/>
        <v>419.0647401140569</v>
      </c>
      <c r="G28" s="38">
        <v>1.014</v>
      </c>
      <c r="H28" s="201">
        <f t="shared" si="1"/>
        <v>2745.455668518676</v>
      </c>
      <c r="I28" s="33">
        <v>4.75</v>
      </c>
      <c r="J28" s="201">
        <f t="shared" si="2"/>
        <v>2826.7876526131854</v>
      </c>
      <c r="K28" s="51">
        <v>10</v>
      </c>
      <c r="L28" s="201">
        <f t="shared" si="3"/>
        <v>2902.370509362431</v>
      </c>
      <c r="M28" s="29">
        <v>20</v>
      </c>
      <c r="N28" s="201">
        <f t="shared" si="4"/>
        <v>2756.895085526131</v>
      </c>
      <c r="O28" s="205">
        <v>85</v>
      </c>
      <c r="P28" s="201">
        <f t="shared" si="5"/>
        <v>3138.6361816949316</v>
      </c>
      <c r="Q28" s="51">
        <v>20</v>
      </c>
      <c r="R28" s="201">
        <f t="shared" si="6"/>
        <v>3267.494669442915</v>
      </c>
      <c r="S28" s="51">
        <v>8</v>
      </c>
      <c r="T28" s="201">
        <f t="shared" si="16"/>
        <v>3378.518046958441</v>
      </c>
      <c r="U28" s="51">
        <v>4</v>
      </c>
      <c r="V28" s="201">
        <f t="shared" si="17"/>
        <v>3488.580098876058</v>
      </c>
      <c r="W28" s="29">
        <v>0.6</v>
      </c>
      <c r="X28" s="201">
        <f t="shared" si="18"/>
        <v>3595.991153891003</v>
      </c>
      <c r="Y28" s="51">
        <v>0.6</v>
      </c>
      <c r="Z28" s="201">
        <f t="shared" si="19"/>
        <v>3705.118141255699</v>
      </c>
      <c r="AA28" s="29">
        <v>0.6</v>
      </c>
      <c r="AB28" s="201">
        <f t="shared" si="20"/>
        <v>3815.9576469349217</v>
      </c>
      <c r="AC28" s="51">
        <v>0.6</v>
      </c>
      <c r="AD28" s="201">
        <f t="shared" si="21"/>
        <v>3928.4893016834203</v>
      </c>
      <c r="AE28" s="29">
        <v>0.6</v>
      </c>
      <c r="AF28" s="201">
        <f t="shared" si="22"/>
        <v>4042.676542618831</v>
      </c>
      <c r="AG28" s="51">
        <v>0.6</v>
      </c>
      <c r="AH28" s="201">
        <f t="shared" si="23"/>
        <v>4158.4669923363845</v>
      </c>
      <c r="AI28" s="51">
        <v>0.6</v>
      </c>
    </row>
    <row r="29" spans="2:35" s="40" customFormat="1" ht="12.75">
      <c r="B29" s="204">
        <f t="shared" si="15"/>
        <v>0.008988810014378106</v>
      </c>
      <c r="C29" s="29">
        <v>0.5</v>
      </c>
      <c r="D29" s="201">
        <f t="shared" si="15"/>
        <v>209.41717698653994</v>
      </c>
      <c r="E29" s="51">
        <v>2</v>
      </c>
      <c r="F29" s="201">
        <f t="shared" si="0"/>
        <v>2676.024990245928</v>
      </c>
      <c r="G29" s="38">
        <v>1.012</v>
      </c>
      <c r="H29" s="201">
        <f t="shared" si="1"/>
        <v>2745.897723839629</v>
      </c>
      <c r="I29" s="38">
        <v>4.7</v>
      </c>
      <c r="J29" s="201">
        <f t="shared" si="2"/>
        <v>2838.5584649429884</v>
      </c>
      <c r="K29" s="51">
        <v>8</v>
      </c>
      <c r="L29" s="201">
        <f t="shared" si="3"/>
        <v>2943.0447792246096</v>
      </c>
      <c r="M29" s="29">
        <v>10</v>
      </c>
      <c r="N29" s="201">
        <f t="shared" si="4"/>
        <v>2786.770412458192</v>
      </c>
      <c r="O29" s="206">
        <v>80</v>
      </c>
      <c r="P29" s="201">
        <f t="shared" si="5"/>
        <v>3158.5387441459984</v>
      </c>
      <c r="Q29" s="51">
        <v>10</v>
      </c>
      <c r="R29" s="201">
        <f t="shared" si="6"/>
        <v>3270.572706805499</v>
      </c>
      <c r="S29" s="51">
        <v>6</v>
      </c>
      <c r="T29" s="201">
        <f t="shared" si="16"/>
        <v>3381.0793003654117</v>
      </c>
      <c r="U29" s="51">
        <v>2</v>
      </c>
      <c r="V29" s="201">
        <f t="shared" si="17"/>
        <v>3488.798761346288</v>
      </c>
      <c r="W29" s="29">
        <v>0.4</v>
      </c>
      <c r="X29" s="201">
        <f t="shared" si="18"/>
        <v>3596.179984578371</v>
      </c>
      <c r="Y29" s="51">
        <v>0.4</v>
      </c>
      <c r="Z29" s="201">
        <f t="shared" si="19"/>
        <v>3705.2820085480766</v>
      </c>
      <c r="AA29" s="29">
        <v>0.4</v>
      </c>
      <c r="AB29" s="201">
        <f t="shared" si="20"/>
        <v>3816.1001497257553</v>
      </c>
      <c r="AC29" s="51">
        <v>0.4</v>
      </c>
      <c r="AD29" s="201">
        <f t="shared" si="21"/>
        <v>3928.6132914373507</v>
      </c>
      <c r="AE29" s="29">
        <v>0.4</v>
      </c>
      <c r="AF29" s="201">
        <f t="shared" si="22"/>
        <v>4042.7843903877583</v>
      </c>
      <c r="AG29" s="51">
        <v>0.4</v>
      </c>
      <c r="AH29" s="201">
        <f t="shared" si="23"/>
        <v>4158.560728961309</v>
      </c>
      <c r="AI29" s="51">
        <v>0.4</v>
      </c>
    </row>
    <row r="30" spans="2:35" s="40" customFormat="1" ht="12.75">
      <c r="B30" s="185" t="s">
        <v>0</v>
      </c>
      <c r="C30" s="29"/>
      <c r="D30" s="201">
        <f aca="true" t="shared" si="24" ref="D30:D47">H2O_Enthalpy_t_p(D$4,E30)</f>
        <v>209.33109152874488</v>
      </c>
      <c r="E30" s="51">
        <v>1</v>
      </c>
      <c r="F30" s="201">
        <f t="shared" si="0"/>
        <v>2676.0508957402108</v>
      </c>
      <c r="G30" s="38">
        <v>1.01</v>
      </c>
      <c r="H30" s="201">
        <f t="shared" si="1"/>
        <v>2751.997351381696</v>
      </c>
      <c r="I30" s="207">
        <v>4</v>
      </c>
      <c r="J30" s="201">
        <f t="shared" si="2"/>
        <v>2849.748543030616</v>
      </c>
      <c r="K30" s="51">
        <v>6</v>
      </c>
      <c r="L30" s="201">
        <f t="shared" si="3"/>
        <v>2950.423581697094</v>
      </c>
      <c r="M30" s="29">
        <v>8</v>
      </c>
      <c r="N30" s="201">
        <f t="shared" si="4"/>
        <v>2885.0051302926936</v>
      </c>
      <c r="O30" s="206">
        <v>60</v>
      </c>
      <c r="P30" s="201">
        <f t="shared" si="5"/>
        <v>3162.3955965403047</v>
      </c>
      <c r="Q30" s="51">
        <v>8</v>
      </c>
      <c r="R30" s="201">
        <f t="shared" si="6"/>
        <v>3273.638125940331</v>
      </c>
      <c r="S30" s="51">
        <v>4</v>
      </c>
      <c r="T30" s="201">
        <f t="shared" si="16"/>
        <v>3382.3584871007242</v>
      </c>
      <c r="U30" s="51">
        <v>1</v>
      </c>
      <c r="V30" s="201">
        <f t="shared" si="17"/>
        <v>3489.017411827921</v>
      </c>
      <c r="W30" s="29">
        <v>0.2</v>
      </c>
      <c r="X30" s="201">
        <f t="shared" si="18"/>
        <v>3596.3688111709967</v>
      </c>
      <c r="Y30" s="51">
        <v>0.2</v>
      </c>
      <c r="Z30" s="201">
        <f t="shared" si="19"/>
        <v>3705.445874817959</v>
      </c>
      <c r="AA30" s="29">
        <v>0.2</v>
      </c>
      <c r="AB30" s="201">
        <f t="shared" si="20"/>
        <v>3816.2426527676234</v>
      </c>
      <c r="AC30" s="51">
        <v>0.2</v>
      </c>
      <c r="AD30" s="201">
        <f t="shared" si="21"/>
        <v>3928.737282036663</v>
      </c>
      <c r="AE30" s="29">
        <v>0.2</v>
      </c>
      <c r="AF30" s="201">
        <f t="shared" si="22"/>
        <v>4042.892239331249</v>
      </c>
      <c r="AG30" s="51">
        <v>0.2</v>
      </c>
      <c r="AH30" s="201">
        <f t="shared" si="23"/>
        <v>4158.654466978209</v>
      </c>
      <c r="AI30" s="51">
        <v>0.2</v>
      </c>
    </row>
    <row r="31" spans="2:35" s="40" customFormat="1" ht="12.75">
      <c r="B31" s="185" t="s">
        <v>0</v>
      </c>
      <c r="C31" s="29"/>
      <c r="D31" s="201">
        <f t="shared" si="24"/>
        <v>209.31387413232557</v>
      </c>
      <c r="E31" s="176">
        <v>0.8</v>
      </c>
      <c r="F31" s="201">
        <f t="shared" si="0"/>
        <v>2676.180377100567</v>
      </c>
      <c r="G31" s="35">
        <v>1</v>
      </c>
      <c r="H31" s="201">
        <f t="shared" si="1"/>
        <v>2760.4266907905394</v>
      </c>
      <c r="I31" s="38">
        <v>3</v>
      </c>
      <c r="J31" s="201">
        <f t="shared" si="2"/>
        <v>2860.381355507019</v>
      </c>
      <c r="K31" s="51">
        <v>4</v>
      </c>
      <c r="L31" s="201">
        <f t="shared" si="3"/>
        <v>2957.570481131258</v>
      </c>
      <c r="M31" s="29">
        <v>6</v>
      </c>
      <c r="N31" s="201">
        <f t="shared" si="4"/>
        <v>2962.0074543460028</v>
      </c>
      <c r="O31" s="206">
        <v>40</v>
      </c>
      <c r="P31" s="201">
        <f t="shared" si="5"/>
        <v>3166.2167775193784</v>
      </c>
      <c r="Q31" s="51">
        <v>6</v>
      </c>
      <c r="R31" s="201">
        <f t="shared" si="6"/>
        <v>3276.6922161834636</v>
      </c>
      <c r="S31" s="51">
        <v>2</v>
      </c>
      <c r="T31" s="201">
        <f t="shared" si="16"/>
        <v>3382.614218381913</v>
      </c>
      <c r="U31" s="51">
        <v>0.8</v>
      </c>
      <c r="V31" s="201">
        <f t="shared" si="17"/>
        <v>3489.126732649477</v>
      </c>
      <c r="W31" s="29">
        <v>0.1</v>
      </c>
      <c r="X31" s="201">
        <f t="shared" si="18"/>
        <v>3596.463222965098</v>
      </c>
      <c r="Y31" s="51">
        <v>0.1</v>
      </c>
      <c r="Z31" s="201">
        <f t="shared" si="19"/>
        <v>3705.5278075847227</v>
      </c>
      <c r="AA31" s="29">
        <v>0.1</v>
      </c>
      <c r="AB31" s="201">
        <f t="shared" si="20"/>
        <v>3816.313904390051</v>
      </c>
      <c r="AC31" s="51">
        <v>0.1</v>
      </c>
      <c r="AD31" s="201">
        <f t="shared" si="21"/>
        <v>3928.7992776570563</v>
      </c>
      <c r="AE31" s="29">
        <v>0.1</v>
      </c>
      <c r="AF31" s="201">
        <f t="shared" si="22"/>
        <v>4042.9461642454094</v>
      </c>
      <c r="AG31" s="51">
        <v>0.1</v>
      </c>
      <c r="AH31" s="201">
        <f t="shared" si="23"/>
        <v>4158.701336509707</v>
      </c>
      <c r="AI31" s="51">
        <v>0.1</v>
      </c>
    </row>
    <row r="32" spans="2:35" s="40" customFormat="1" ht="12.75">
      <c r="B32" s="185"/>
      <c r="C32" s="29"/>
      <c r="D32" s="201">
        <f t="shared" si="24"/>
        <v>209.29665663431808</v>
      </c>
      <c r="E32" s="176">
        <v>0.6</v>
      </c>
      <c r="F32" s="201">
        <f t="shared" si="0"/>
        <v>2678.753923935259</v>
      </c>
      <c r="G32" s="29">
        <v>0.8</v>
      </c>
      <c r="H32" s="201">
        <f t="shared" si="1"/>
        <v>2768.530379247708</v>
      </c>
      <c r="I32" s="38">
        <v>2</v>
      </c>
      <c r="J32" s="201">
        <f t="shared" si="2"/>
        <v>2870.4882957904642</v>
      </c>
      <c r="K32" s="51">
        <v>2</v>
      </c>
      <c r="L32" s="201">
        <f t="shared" si="3"/>
        <v>2964.4980960998414</v>
      </c>
      <c r="M32" s="29">
        <v>4</v>
      </c>
      <c r="N32" s="201">
        <f t="shared" si="4"/>
        <v>2995.0832664557606</v>
      </c>
      <c r="O32" s="210">
        <v>30</v>
      </c>
      <c r="P32" s="201">
        <f t="shared" si="5"/>
        <v>3170.0051018300883</v>
      </c>
      <c r="Q32" s="51">
        <v>4</v>
      </c>
      <c r="R32" s="201">
        <f t="shared" si="6"/>
        <v>3278.215434202992</v>
      </c>
      <c r="S32" s="51">
        <v>1</v>
      </c>
      <c r="T32" s="201">
        <f t="shared" si="16"/>
        <v>3382.8699156579337</v>
      </c>
      <c r="U32" s="51">
        <v>0.6</v>
      </c>
      <c r="V32" s="201">
        <f t="shared" si="17"/>
        <v>3489.1485964641665</v>
      </c>
      <c r="W32" s="29">
        <v>0.08</v>
      </c>
      <c r="X32" s="201">
        <f t="shared" si="18"/>
        <v>3596.48210520545</v>
      </c>
      <c r="Y32" s="51">
        <v>0.08</v>
      </c>
      <c r="Z32" s="201">
        <f t="shared" si="19"/>
        <v>3705.5441941094027</v>
      </c>
      <c r="AA32" s="29">
        <v>0.08</v>
      </c>
      <c r="AB32" s="201">
        <f t="shared" si="20"/>
        <v>3816.3281547230326</v>
      </c>
      <c r="AC32" s="51">
        <v>0.08</v>
      </c>
      <c r="AD32" s="201">
        <f t="shared" si="21"/>
        <v>3928.8116768069826</v>
      </c>
      <c r="AE32" s="29">
        <v>0.08</v>
      </c>
      <c r="AF32" s="201">
        <f t="shared" si="22"/>
        <v>4042.9569492637343</v>
      </c>
      <c r="AG32" s="51">
        <v>0.08</v>
      </c>
      <c r="AH32" s="201">
        <f t="shared" si="23"/>
        <v>4158.710710457905</v>
      </c>
      <c r="AI32" s="51">
        <v>0.08</v>
      </c>
    </row>
    <row r="33" spans="2:35" s="40" customFormat="1" ht="12.75">
      <c r="B33" s="185"/>
      <c r="C33" s="29"/>
      <c r="D33" s="201">
        <f t="shared" si="24"/>
        <v>209.27943903473616</v>
      </c>
      <c r="E33" s="176">
        <v>0.4</v>
      </c>
      <c r="F33" s="201">
        <f t="shared" si="0"/>
        <v>2681.2970643511608</v>
      </c>
      <c r="G33" s="29">
        <v>0.6</v>
      </c>
      <c r="H33" s="201">
        <f t="shared" si="1"/>
        <v>2776.3206292059463</v>
      </c>
      <c r="I33" s="38">
        <v>1</v>
      </c>
      <c r="J33" s="201">
        <f t="shared" si="2"/>
        <v>2875.357299043529</v>
      </c>
      <c r="K33" s="51">
        <v>1</v>
      </c>
      <c r="L33" s="201">
        <f t="shared" si="3"/>
        <v>2971.2219232135817</v>
      </c>
      <c r="M33" s="29">
        <v>2</v>
      </c>
      <c r="N33" s="201">
        <f t="shared" si="4"/>
        <v>3002.855711411086</v>
      </c>
      <c r="O33" s="210">
        <v>27.5</v>
      </c>
      <c r="P33" s="201">
        <f t="shared" si="5"/>
        <v>3173.763624730357</v>
      </c>
      <c r="Q33" s="51">
        <v>2</v>
      </c>
      <c r="R33" s="201">
        <f t="shared" si="6"/>
        <v>3278.519793917448</v>
      </c>
      <c r="S33" s="51">
        <v>0.8</v>
      </c>
      <c r="T33" s="201">
        <f t="shared" si="16"/>
        <v>3383.1255795111524</v>
      </c>
      <c r="U33" s="51">
        <v>0.4</v>
      </c>
      <c r="V33" s="201">
        <f t="shared" si="17"/>
        <v>3489.1704601628885</v>
      </c>
      <c r="W33" s="29">
        <v>0.06</v>
      </c>
      <c r="X33" s="201">
        <f t="shared" si="18"/>
        <v>3596.500987406563</v>
      </c>
      <c r="Y33" s="51">
        <v>0.06</v>
      </c>
      <c r="Z33" s="201">
        <f t="shared" si="19"/>
        <v>3705.560580624642</v>
      </c>
      <c r="AA33" s="29">
        <v>0.06</v>
      </c>
      <c r="AB33" s="201">
        <f t="shared" si="20"/>
        <v>3816.3424050588974</v>
      </c>
      <c r="AC33" s="51">
        <v>0.06</v>
      </c>
      <c r="AD33" s="201">
        <f t="shared" si="21"/>
        <v>3928.8240759655555</v>
      </c>
      <c r="AE33" s="29">
        <v>0.06</v>
      </c>
      <c r="AF33" s="201">
        <f t="shared" si="22"/>
        <v>4042.9677342939062</v>
      </c>
      <c r="AG33" s="51">
        <v>0.06</v>
      </c>
      <c r="AH33" s="201">
        <f t="shared" si="23"/>
        <v>4158.720084420079</v>
      </c>
      <c r="AI33" s="51">
        <v>0.06</v>
      </c>
    </row>
    <row r="34" spans="2:35" s="40" customFormat="1" ht="12.75">
      <c r="B34" s="185"/>
      <c r="C34" s="29"/>
      <c r="D34" s="201">
        <f t="shared" si="24"/>
        <v>209.26222133359386</v>
      </c>
      <c r="E34" s="176">
        <v>0.2</v>
      </c>
      <c r="F34" s="201">
        <f t="shared" si="0"/>
        <v>2683.8101410189556</v>
      </c>
      <c r="G34" s="29">
        <v>0.4</v>
      </c>
      <c r="H34" s="201">
        <f t="shared" si="1"/>
        <v>2777.842346466364</v>
      </c>
      <c r="I34" s="38">
        <v>0.8</v>
      </c>
      <c r="J34" s="201">
        <f t="shared" si="2"/>
        <v>2876.317128680964</v>
      </c>
      <c r="K34" s="51">
        <v>0.8</v>
      </c>
      <c r="L34" s="201">
        <f t="shared" si="3"/>
        <v>2974.5131661103464</v>
      </c>
      <c r="M34" s="29">
        <v>1</v>
      </c>
      <c r="N34" s="201">
        <f t="shared" si="4"/>
        <v>3010.4368944204803</v>
      </c>
      <c r="O34" s="210">
        <v>25</v>
      </c>
      <c r="P34" s="201">
        <f t="shared" si="5"/>
        <v>3175.6327342070495</v>
      </c>
      <c r="Q34" s="51">
        <v>1</v>
      </c>
      <c r="R34" s="201">
        <f t="shared" si="6"/>
        <v>3278.824062319996</v>
      </c>
      <c r="S34" s="51">
        <v>0.6</v>
      </c>
      <c r="T34" s="201">
        <f t="shared" si="16"/>
        <v>3383.381210525813</v>
      </c>
      <c r="U34" s="51">
        <v>0.2</v>
      </c>
      <c r="V34" s="201">
        <f t="shared" si="17"/>
        <v>3489.192323745888</v>
      </c>
      <c r="W34" s="29">
        <v>0.04</v>
      </c>
      <c r="X34" s="201">
        <f t="shared" si="18"/>
        <v>3596.51986956854</v>
      </c>
      <c r="Y34" s="51">
        <v>0.04</v>
      </c>
      <c r="Z34" s="201">
        <f t="shared" si="19"/>
        <v>3705.576967130484</v>
      </c>
      <c r="AA34" s="29">
        <v>0.04</v>
      </c>
      <c r="AB34" s="201">
        <f t="shared" si="20"/>
        <v>3816.356655397677</v>
      </c>
      <c r="AC34" s="51">
        <v>0.04</v>
      </c>
      <c r="AD34" s="201">
        <f t="shared" si="21"/>
        <v>3928.8364751327827</v>
      </c>
      <c r="AE34" s="29">
        <v>0.04</v>
      </c>
      <c r="AF34" s="201">
        <f t="shared" si="22"/>
        <v>4042.978519335929</v>
      </c>
      <c r="AG34" s="51">
        <v>0.04</v>
      </c>
      <c r="AH34" s="201">
        <f t="shared" si="23"/>
        <v>4158.729458396227</v>
      </c>
      <c r="AI34" s="51">
        <v>0.04</v>
      </c>
    </row>
    <row r="35" spans="2:35" s="40" customFormat="1" ht="12.75">
      <c r="B35" s="185"/>
      <c r="C35" s="29"/>
      <c r="D35" s="201">
        <f t="shared" si="24"/>
        <v>209.2557646694846</v>
      </c>
      <c r="E35" s="211">
        <v>0.125</v>
      </c>
      <c r="F35" s="201">
        <f t="shared" si="0"/>
        <v>2686.2935192404093</v>
      </c>
      <c r="G35" s="29">
        <v>0.2</v>
      </c>
      <c r="H35" s="201">
        <f t="shared" si="1"/>
        <v>2779.352261517737</v>
      </c>
      <c r="I35" s="29">
        <v>0.6</v>
      </c>
      <c r="J35" s="201">
        <f t="shared" si="2"/>
        <v>2877.2724304425283</v>
      </c>
      <c r="K35" s="51">
        <v>0.6</v>
      </c>
      <c r="L35" s="201">
        <f t="shared" si="3"/>
        <v>2975.166093581348</v>
      </c>
      <c r="M35" s="29">
        <v>0.8</v>
      </c>
      <c r="N35" s="201">
        <f t="shared" si="4"/>
        <v>3025.0400837316442</v>
      </c>
      <c r="O35" s="51">
        <v>20</v>
      </c>
      <c r="P35" s="201">
        <f t="shared" si="5"/>
        <v>3176.0057990587616</v>
      </c>
      <c r="Q35" s="51">
        <v>0.8</v>
      </c>
      <c r="R35" s="201">
        <f t="shared" si="6"/>
        <v>3279.128240846643</v>
      </c>
      <c r="S35" s="51">
        <v>0.4</v>
      </c>
      <c r="T35" s="201">
        <f t="shared" si="16"/>
        <v>3383.5090139017757</v>
      </c>
      <c r="U35" s="51">
        <v>0.1</v>
      </c>
      <c r="V35" s="201">
        <f t="shared" si="17"/>
        <v>3489.2141872134116</v>
      </c>
      <c r="W35" s="29">
        <v>0.02</v>
      </c>
      <c r="X35" s="201">
        <f t="shared" si="18"/>
        <v>3596.5387516914916</v>
      </c>
      <c r="Y35" s="51">
        <v>0.02</v>
      </c>
      <c r="Z35" s="201">
        <f t="shared" si="19"/>
        <v>3705.5933536269795</v>
      </c>
      <c r="AA35" s="29">
        <v>0.02</v>
      </c>
      <c r="AB35" s="201">
        <f t="shared" si="20"/>
        <v>3816.37090573939</v>
      </c>
      <c r="AC35" s="51">
        <v>0.02</v>
      </c>
      <c r="AD35" s="201">
        <f t="shared" si="21"/>
        <v>3928.8488743086764</v>
      </c>
      <c r="AE35" s="29">
        <v>0.02</v>
      </c>
      <c r="AF35" s="201">
        <f t="shared" si="22"/>
        <v>4042.989304389808</v>
      </c>
      <c r="AG35" s="51">
        <v>0.02</v>
      </c>
      <c r="AH35" s="201">
        <f t="shared" si="23"/>
        <v>4158.738832386359</v>
      </c>
      <c r="AI35" s="51">
        <v>0.02</v>
      </c>
    </row>
    <row r="36" spans="2:35" s="40" customFormat="1" ht="12.75">
      <c r="B36" s="185"/>
      <c r="C36" s="29"/>
      <c r="D36" s="201">
        <f t="shared" si="24"/>
        <v>209.25567858053324</v>
      </c>
      <c r="E36" s="211">
        <v>0.124</v>
      </c>
      <c r="F36" s="201">
        <f t="shared" si="0"/>
        <v>2687.524192067664</v>
      </c>
      <c r="G36" s="29">
        <v>0.1</v>
      </c>
      <c r="H36" s="201">
        <f t="shared" si="1"/>
        <v>2780.850518289522</v>
      </c>
      <c r="I36" s="29">
        <v>0.4</v>
      </c>
      <c r="J36" s="201">
        <f t="shared" si="2"/>
        <v>2878.223262805824</v>
      </c>
      <c r="K36" s="51">
        <v>0.4</v>
      </c>
      <c r="L36" s="201">
        <f t="shared" si="3"/>
        <v>2975.8172997451875</v>
      </c>
      <c r="M36" s="29">
        <v>0.6</v>
      </c>
      <c r="N36" s="201">
        <f t="shared" si="4"/>
        <v>3052.143158418388</v>
      </c>
      <c r="O36" s="51">
        <v>10</v>
      </c>
      <c r="P36" s="201"/>
      <c r="Q36" s="51"/>
      <c r="R36" s="201"/>
      <c r="S36" s="51"/>
      <c r="T36" s="201"/>
      <c r="U36" s="51"/>
      <c r="V36" s="201"/>
      <c r="W36" s="29"/>
      <c r="X36" s="201"/>
      <c r="Y36" s="51"/>
      <c r="Z36" s="201"/>
      <c r="AA36" s="29"/>
      <c r="AB36" s="201"/>
      <c r="AC36" s="51"/>
      <c r="AD36" s="201"/>
      <c r="AE36" s="29"/>
      <c r="AF36" s="201"/>
      <c r="AG36" s="51"/>
      <c r="AH36" s="201"/>
      <c r="AI36" s="51"/>
    </row>
    <row r="37" spans="2:35" s="40" customFormat="1" ht="12.75">
      <c r="B37" s="185"/>
      <c r="C37" s="29"/>
      <c r="D37" s="201">
        <f t="shared" si="24"/>
        <v>209.25563553605676</v>
      </c>
      <c r="E37" s="211">
        <v>0.1235</v>
      </c>
      <c r="F37" s="201">
        <f t="shared" si="0"/>
        <v>2687.7694517620366</v>
      </c>
      <c r="G37" s="29">
        <v>0.08</v>
      </c>
      <c r="H37" s="201">
        <f t="shared" si="1"/>
        <v>2782.3372668708876</v>
      </c>
      <c r="I37" s="29">
        <v>0.2</v>
      </c>
      <c r="J37" s="201">
        <f t="shared" si="2"/>
        <v>2879.169685872272</v>
      </c>
      <c r="K37" s="51">
        <v>0.2</v>
      </c>
      <c r="L37" s="201">
        <f t="shared" si="3"/>
        <v>2976.466807878732</v>
      </c>
      <c r="M37" s="29">
        <v>0.4</v>
      </c>
      <c r="N37" s="201">
        <f t="shared" si="4"/>
        <v>3057.2562170296037</v>
      </c>
      <c r="O37" s="51">
        <v>8</v>
      </c>
      <c r="P37" s="201"/>
      <c r="Q37" s="51"/>
      <c r="R37" s="201"/>
      <c r="S37" s="51"/>
      <c r="T37" s="201"/>
      <c r="U37" s="51"/>
      <c r="V37" s="201"/>
      <c r="W37" s="29"/>
      <c r="X37" s="201"/>
      <c r="Y37" s="51"/>
      <c r="Z37" s="201"/>
      <c r="AA37" s="29"/>
      <c r="AB37" s="201"/>
      <c r="AC37" s="51"/>
      <c r="AD37" s="201"/>
      <c r="AE37" s="29"/>
      <c r="AF37" s="201"/>
      <c r="AG37" s="51"/>
      <c r="AH37" s="201"/>
      <c r="AI37" s="51"/>
    </row>
    <row r="38" spans="2:35" s="40" customFormat="1" ht="12.75">
      <c r="B38" s="185"/>
      <c r="C38" s="29"/>
      <c r="D38" s="201">
        <f t="shared" si="24"/>
        <v>2592.1770116245125</v>
      </c>
      <c r="E38" s="211">
        <v>0.123</v>
      </c>
      <c r="F38" s="201">
        <f t="shared" si="0"/>
        <v>2688.0144207956155</v>
      </c>
      <c r="G38" s="29">
        <v>0.06</v>
      </c>
      <c r="H38" s="201">
        <f t="shared" si="1"/>
        <v>2783.0763742245317</v>
      </c>
      <c r="I38" s="29">
        <v>0.1</v>
      </c>
      <c r="J38" s="201">
        <f t="shared" si="2"/>
        <v>2879.64126315246</v>
      </c>
      <c r="K38" s="51">
        <v>0.1</v>
      </c>
      <c r="L38" s="201">
        <f t="shared" si="3"/>
        <v>2977.1146416784272</v>
      </c>
      <c r="M38" s="29">
        <v>0.2</v>
      </c>
      <c r="N38" s="201">
        <f t="shared" si="4"/>
        <v>3062.27783300995</v>
      </c>
      <c r="O38" s="51">
        <v>6</v>
      </c>
      <c r="P38" s="201"/>
      <c r="Q38" s="51"/>
      <c r="R38" s="201"/>
      <c r="S38" s="51"/>
      <c r="T38" s="201"/>
      <c r="U38" s="51"/>
      <c r="V38" s="201"/>
      <c r="W38" s="29"/>
      <c r="X38" s="201"/>
      <c r="Y38" s="51"/>
      <c r="Z38" s="201"/>
      <c r="AA38" s="29"/>
      <c r="AB38" s="201"/>
      <c r="AC38" s="51"/>
      <c r="AD38" s="201"/>
      <c r="AE38" s="29"/>
      <c r="AF38" s="201"/>
      <c r="AG38" s="51"/>
      <c r="AH38" s="201"/>
      <c r="AI38" s="51"/>
    </row>
    <row r="39" spans="2:35" s="40" customFormat="1" ht="12.75">
      <c r="B39" s="185"/>
      <c r="C39" s="29"/>
      <c r="D39" s="201">
        <f t="shared" si="24"/>
        <v>2592.187670665525</v>
      </c>
      <c r="E39" s="211">
        <v>0.1225</v>
      </c>
      <c r="F39" s="201">
        <f t="shared" si="0"/>
        <v>2688.259099586189</v>
      </c>
      <c r="G39" s="29">
        <v>0.04</v>
      </c>
      <c r="H39" s="201">
        <f t="shared" si="1"/>
        <v>2783.22385689767</v>
      </c>
      <c r="I39" s="29">
        <v>0.08</v>
      </c>
      <c r="J39" s="201">
        <f t="shared" si="2"/>
        <v>2879.735448870405</v>
      </c>
      <c r="K39" s="51">
        <v>0.08</v>
      </c>
      <c r="L39" s="201">
        <f t="shared" si="3"/>
        <v>2977.437938224152</v>
      </c>
      <c r="M39" s="29">
        <v>0.1</v>
      </c>
      <c r="N39" s="201">
        <f t="shared" si="4"/>
        <v>3074.9530679394625</v>
      </c>
      <c r="O39" s="51">
        <v>0.8</v>
      </c>
      <c r="P39" s="201"/>
      <c r="Q39" s="51"/>
      <c r="R39" s="201"/>
      <c r="S39" s="51"/>
      <c r="T39" s="201"/>
      <c r="U39" s="51"/>
      <c r="V39" s="201"/>
      <c r="W39" s="29"/>
      <c r="X39" s="201"/>
      <c r="Y39" s="51"/>
      <c r="Z39" s="201"/>
      <c r="AA39" s="29"/>
      <c r="AB39" s="201"/>
      <c r="AC39" s="51"/>
      <c r="AD39" s="201"/>
      <c r="AE39" s="29"/>
      <c r="AF39" s="201"/>
      <c r="AG39" s="51"/>
      <c r="AH39" s="201"/>
      <c r="AI39" s="51"/>
    </row>
    <row r="40" spans="2:35" s="40" customFormat="1" ht="12.75">
      <c r="B40" s="185"/>
      <c r="C40" s="29"/>
      <c r="D40" s="201">
        <f t="shared" si="24"/>
        <v>2592.1983292426407</v>
      </c>
      <c r="E40" s="211">
        <v>0.122</v>
      </c>
      <c r="F40" s="201">
        <f t="shared" si="0"/>
        <v>2688.5034885541254</v>
      </c>
      <c r="G40" s="29">
        <v>0.02</v>
      </c>
      <c r="H40" s="201">
        <f t="shared" si="1"/>
        <v>2783.371227017748</v>
      </c>
      <c r="I40" s="29">
        <v>0.06</v>
      </c>
      <c r="J40" s="201">
        <f t="shared" si="2"/>
        <v>2879.8295914901432</v>
      </c>
      <c r="K40" s="51">
        <v>0.06</v>
      </c>
      <c r="L40" s="201">
        <f t="shared" si="3"/>
        <v>2977.5025482944916</v>
      </c>
      <c r="M40" s="29">
        <v>0.08</v>
      </c>
      <c r="N40" s="201">
        <f t="shared" si="4"/>
        <v>3075.4308537537</v>
      </c>
      <c r="O40" s="51">
        <v>0.6</v>
      </c>
      <c r="P40" s="201"/>
      <c r="Q40" s="51"/>
      <c r="R40" s="201"/>
      <c r="S40" s="51"/>
      <c r="T40" s="201"/>
      <c r="U40" s="51"/>
      <c r="V40" s="201"/>
      <c r="W40" s="29"/>
      <c r="X40" s="201"/>
      <c r="Y40" s="51"/>
      <c r="Z40" s="201"/>
      <c r="AA40" s="29"/>
      <c r="AB40" s="201"/>
      <c r="AC40" s="51"/>
      <c r="AD40" s="201"/>
      <c r="AE40" s="29"/>
      <c r="AF40" s="201"/>
      <c r="AG40" s="51"/>
      <c r="AH40" s="201"/>
      <c r="AI40" s="51"/>
    </row>
    <row r="41" spans="2:35" s="40" customFormat="1" ht="12.75">
      <c r="B41" s="185"/>
      <c r="C41" s="29"/>
      <c r="D41" s="201">
        <f t="shared" si="24"/>
        <v>2592.240958912452</v>
      </c>
      <c r="E41" s="212">
        <v>0.12</v>
      </c>
      <c r="F41" s="201">
        <f t="shared" si="0"/>
        <v>2688.62557448668</v>
      </c>
      <c r="G41" s="29">
        <v>0.01</v>
      </c>
      <c r="H41" s="201">
        <f aca="true" t="shared" si="25" ref="H41:J43">H2O_Enthalpy_t_p(H$4,I41)</f>
        <v>2783.5184847487235</v>
      </c>
      <c r="I41" s="29">
        <v>0.04</v>
      </c>
      <c r="J41" s="201">
        <f t="shared" si="25"/>
        <v>2879.9236910753657</v>
      </c>
      <c r="K41" s="51">
        <v>0.04</v>
      </c>
      <c r="L41" s="201">
        <f t="shared" si="3"/>
        <v>2977.5671420091294</v>
      </c>
      <c r="M41" s="29">
        <v>0.06</v>
      </c>
      <c r="N41" s="201">
        <f t="shared" si="4"/>
        <v>3075.907998941996</v>
      </c>
      <c r="O41" s="51">
        <v>0.4</v>
      </c>
      <c r="P41" s="201">
        <f aca="true" t="shared" si="26" ref="P41:P48">H2O_Enthalpy_t_p(P$4,Q41)</f>
        <v>3176.378619864901</v>
      </c>
      <c r="Q41" s="51">
        <v>0.6</v>
      </c>
      <c r="R41" s="201">
        <f aca="true" t="shared" si="27" ref="R41:R47">H2O_Enthalpy_t_p(R$4,S41)</f>
        <v>3279.4323309404517</v>
      </c>
      <c r="S41" s="51">
        <v>0.2</v>
      </c>
      <c r="T41" s="201">
        <f aca="true" t="shared" si="28" ref="T41:AH41">H2O_Enthalpy_t_p(T$4,U41)</f>
        <v>3383.5345736158524</v>
      </c>
      <c r="U41" s="51">
        <v>0.08</v>
      </c>
      <c r="V41" s="201">
        <f t="shared" si="28"/>
        <v>3489.2251189039443</v>
      </c>
      <c r="W41" s="29">
        <v>0.01</v>
      </c>
      <c r="X41" s="201">
        <f t="shared" si="28"/>
        <v>3596.5481927383635</v>
      </c>
      <c r="Y41" s="51">
        <v>0.01</v>
      </c>
      <c r="Z41" s="201">
        <f t="shared" si="28"/>
        <v>3705.6015468717387</v>
      </c>
      <c r="AA41" s="29">
        <v>0.01</v>
      </c>
      <c r="AB41" s="201">
        <f t="shared" si="28"/>
        <v>3816.378030911352</v>
      </c>
      <c r="AC41" s="51">
        <v>0.01</v>
      </c>
      <c r="AD41" s="201">
        <f t="shared" si="28"/>
        <v>3928.85507389988</v>
      </c>
      <c r="AE41" s="29">
        <v>0.01</v>
      </c>
      <c r="AF41" s="201">
        <f t="shared" si="28"/>
        <v>4042.994696921201</v>
      </c>
      <c r="AG41" s="51">
        <v>0.01</v>
      </c>
      <c r="AH41" s="201">
        <f t="shared" si="28"/>
        <v>4158.743519386665</v>
      </c>
      <c r="AI41" s="51">
        <v>0.01</v>
      </c>
    </row>
    <row r="42" spans="2:35" s="40" customFormat="1" ht="12.75">
      <c r="B42" s="44"/>
      <c r="C42" s="29"/>
      <c r="D42" s="201">
        <f t="shared" si="24"/>
        <v>2592.66684762079</v>
      </c>
      <c r="E42" s="176">
        <v>0.1</v>
      </c>
      <c r="H42" s="201">
        <f t="shared" si="25"/>
        <v>2783.6656302552205</v>
      </c>
      <c r="I42" s="29">
        <v>0.02</v>
      </c>
      <c r="J42" s="201">
        <f t="shared" si="25"/>
        <v>2880.017747689939</v>
      </c>
      <c r="K42" s="51">
        <v>0.02</v>
      </c>
      <c r="L42" s="201">
        <f t="shared" si="3"/>
        <v>2977.6317193926775</v>
      </c>
      <c r="M42" s="29">
        <v>0.04</v>
      </c>
      <c r="N42" s="201">
        <f t="shared" si="4"/>
        <v>3076.384512783869</v>
      </c>
      <c r="O42" s="51">
        <v>0.2</v>
      </c>
      <c r="P42" s="201">
        <f t="shared" si="26"/>
        <v>3176.7512002378858</v>
      </c>
      <c r="Q42" s="51">
        <v>0.4</v>
      </c>
      <c r="R42" s="201">
        <f t="shared" si="27"/>
        <v>3279.5843432779366</v>
      </c>
      <c r="S42" s="51">
        <v>0.1</v>
      </c>
      <c r="T42" s="201">
        <f>H2O_Enthalpy_t_p(T$4,U42)</f>
        <v>3383.5601330109293</v>
      </c>
      <c r="U42" s="51">
        <v>0.06</v>
      </c>
      <c r="V42" s="201" t="s">
        <v>0</v>
      </c>
      <c r="W42" s="29"/>
      <c r="X42" s="44"/>
      <c r="Y42" s="51"/>
      <c r="Z42" s="29"/>
      <c r="AA42" s="29"/>
      <c r="AB42" s="44"/>
      <c r="AC42" s="51"/>
      <c r="AD42" s="29"/>
      <c r="AE42" s="29"/>
      <c r="AF42" s="44"/>
      <c r="AG42" s="51"/>
      <c r="AH42" s="29"/>
      <c r="AI42" s="51"/>
    </row>
    <row r="43" spans="2:35" s="40" customFormat="1" ht="12.75">
      <c r="B43" s="44"/>
      <c r="C43" s="29"/>
      <c r="D43" s="201">
        <f t="shared" si="24"/>
        <v>2593.0919952511554</v>
      </c>
      <c r="E43" s="51">
        <v>0.08</v>
      </c>
      <c r="H43" s="201">
        <f t="shared" si="25"/>
        <v>2783.739160975921</v>
      </c>
      <c r="I43" s="29">
        <v>0.01</v>
      </c>
      <c r="J43" s="201">
        <f t="shared" si="25"/>
        <v>2880.0647599032345</v>
      </c>
      <c r="K43" s="51">
        <v>0.01</v>
      </c>
      <c r="L43" s="201">
        <f aca="true" t="shared" si="29" ref="L43:N44">H2O_Enthalpy_t_p(L$4,M43)</f>
        <v>2977.6962804697964</v>
      </c>
      <c r="M43" s="29">
        <v>0.02</v>
      </c>
      <c r="N43" s="201">
        <f t="shared" si="29"/>
        <v>3076.622535879258</v>
      </c>
      <c r="O43" s="51">
        <v>0.1</v>
      </c>
      <c r="P43" s="201">
        <f t="shared" si="26"/>
        <v>3177.1235438175027</v>
      </c>
      <c r="Q43" s="51">
        <v>0.2</v>
      </c>
      <c r="R43" s="201">
        <f t="shared" si="27"/>
        <v>3279.614743151941</v>
      </c>
      <c r="S43" s="51">
        <v>0.08</v>
      </c>
      <c r="T43" s="201">
        <f>H2O_Enthalpy_t_p(T$4,U43)</f>
        <v>3383.5856920875945</v>
      </c>
      <c r="U43" s="51">
        <v>0.04</v>
      </c>
      <c r="V43" s="201" t="s">
        <v>0</v>
      </c>
      <c r="W43" s="29"/>
      <c r="X43" s="44"/>
      <c r="Y43" s="51"/>
      <c r="Z43" s="29"/>
      <c r="AA43" s="29"/>
      <c r="AB43" s="44"/>
      <c r="AC43" s="51"/>
      <c r="AD43" s="29"/>
      <c r="AE43" s="29"/>
      <c r="AF43" s="44"/>
      <c r="AG43" s="51"/>
      <c r="AH43" s="29"/>
      <c r="AI43" s="51"/>
    </row>
    <row r="44" spans="2:35" s="40" customFormat="1" ht="12.75">
      <c r="B44" s="44"/>
      <c r="C44" s="29"/>
      <c r="D44" s="201">
        <f t="shared" si="24"/>
        <v>2593.5164028419063</v>
      </c>
      <c r="E44" s="51">
        <v>0.06</v>
      </c>
      <c r="F44" s="29"/>
      <c r="G44" s="51"/>
      <c r="H44" s="29"/>
      <c r="I44" s="29"/>
      <c r="J44" s="44"/>
      <c r="K44" s="51"/>
      <c r="L44" s="201">
        <f t="shared" si="29"/>
        <v>2977.7285549011604</v>
      </c>
      <c r="M44" s="29">
        <v>0.01</v>
      </c>
      <c r="N44" s="201">
        <f t="shared" si="29"/>
        <v>3076.6701219434044</v>
      </c>
      <c r="O44" s="51">
        <v>0.08</v>
      </c>
      <c r="P44" s="201">
        <f t="shared" si="26"/>
        <v>3177.309627954744</v>
      </c>
      <c r="Q44" s="51">
        <v>0.1</v>
      </c>
      <c r="R44" s="201">
        <f t="shared" si="27"/>
        <v>3279.6451421648494</v>
      </c>
      <c r="S44" s="51">
        <v>0.06</v>
      </c>
      <c r="T44" s="201">
        <f>H2O_Enthalpy_t_p(T$4,U44)</f>
        <v>3383.611250846434</v>
      </c>
      <c r="U44" s="51">
        <v>0.02</v>
      </c>
      <c r="V44" s="201" t="s">
        <v>0</v>
      </c>
      <c r="W44" s="29"/>
      <c r="X44" s="44"/>
      <c r="Y44" s="51"/>
      <c r="Z44" s="29"/>
      <c r="AA44" s="29"/>
      <c r="AB44" s="44"/>
      <c r="AC44" s="51"/>
      <c r="AD44" s="29"/>
      <c r="AE44" s="29"/>
      <c r="AF44" s="44"/>
      <c r="AG44" s="51"/>
      <c r="AH44" s="29"/>
      <c r="AI44" s="51"/>
    </row>
    <row r="45" spans="2:35" s="40" customFormat="1" ht="12.75">
      <c r="B45" s="44"/>
      <c r="C45" s="29"/>
      <c r="D45" s="201">
        <f t="shared" si="24"/>
        <v>2593.9400714411295</v>
      </c>
      <c r="E45" s="51">
        <v>0.04</v>
      </c>
      <c r="F45" s="29"/>
      <c r="G45" s="51"/>
      <c r="H45" s="29"/>
      <c r="I45" s="29"/>
      <c r="J45" s="44"/>
      <c r="K45" s="51"/>
      <c r="L45" s="29"/>
      <c r="M45" s="29"/>
      <c r="N45" s="201">
        <f>H2O_Enthalpy_t_p(N$4,O45)</f>
        <v>3076.7177018447187</v>
      </c>
      <c r="O45" s="51">
        <v>0.06</v>
      </c>
      <c r="P45" s="201">
        <f t="shared" si="26"/>
        <v>3177.346837828894</v>
      </c>
      <c r="Q45" s="51">
        <v>0.08</v>
      </c>
      <c r="R45" s="201">
        <f t="shared" si="27"/>
        <v>3279.675540318117</v>
      </c>
      <c r="S45" s="51">
        <v>0.04</v>
      </c>
      <c r="T45" s="201">
        <f>H2O_Enthalpy_t_p(T$4,U45)</f>
        <v>3383.624030106856</v>
      </c>
      <c r="U45" s="51">
        <v>0.01</v>
      </c>
      <c r="V45" s="201" t="s">
        <v>0</v>
      </c>
      <c r="W45" s="29"/>
      <c r="X45" s="44"/>
      <c r="Y45" s="51"/>
      <c r="Z45" s="29"/>
      <c r="AA45" s="29"/>
      <c r="AB45" s="44"/>
      <c r="AC45" s="51"/>
      <c r="AD45" s="29"/>
      <c r="AE45" s="29"/>
      <c r="AF45" s="44"/>
      <c r="AG45" s="51"/>
      <c r="AH45" s="29"/>
      <c r="AI45" s="51"/>
    </row>
    <row r="46" spans="1:35" s="40" customFormat="1" ht="12.75">
      <c r="A46" s="213"/>
      <c r="B46" s="44"/>
      <c r="C46" s="29"/>
      <c r="D46" s="201">
        <f t="shared" si="24"/>
        <v>2594.3630021067133</v>
      </c>
      <c r="E46" s="51">
        <v>0.02</v>
      </c>
      <c r="F46" s="29"/>
      <c r="G46" s="51"/>
      <c r="H46" s="29"/>
      <c r="I46" s="29"/>
      <c r="J46" s="44"/>
      <c r="K46" s="51"/>
      <c r="L46" s="29"/>
      <c r="M46" s="29"/>
      <c r="N46" s="201">
        <f>H2O_Enthalpy_t_p(N$4,O46)</f>
        <v>3076.7652755927134</v>
      </c>
      <c r="O46" s="51">
        <v>0.04</v>
      </c>
      <c r="P46" s="201">
        <f t="shared" si="26"/>
        <v>3177.384045393898</v>
      </c>
      <c r="Q46" s="51">
        <v>0.06</v>
      </c>
      <c r="R46" s="201">
        <f t="shared" si="27"/>
        <v>3279.7059376132047</v>
      </c>
      <c r="S46" s="51">
        <v>0.02</v>
      </c>
      <c r="T46" s="201" t="s">
        <v>0</v>
      </c>
      <c r="U46" s="51"/>
      <c r="V46" s="35"/>
      <c r="W46" s="29"/>
      <c r="X46" s="44"/>
      <c r="Y46" s="51"/>
      <c r="Z46" s="29"/>
      <c r="AA46" s="29"/>
      <c r="AB46" s="44"/>
      <c r="AC46" s="51"/>
      <c r="AD46" s="29"/>
      <c r="AE46" s="29"/>
      <c r="AF46" s="44"/>
      <c r="AG46" s="51"/>
      <c r="AH46" s="29"/>
      <c r="AI46" s="51"/>
    </row>
    <row r="47" spans="2:35" s="40" customFormat="1" ht="12.75">
      <c r="B47" s="214"/>
      <c r="C47" s="215"/>
      <c r="D47" s="201">
        <f t="shared" si="24"/>
        <v>2594.5741910476772</v>
      </c>
      <c r="E47" s="51">
        <v>0.01</v>
      </c>
      <c r="F47" s="29"/>
      <c r="G47" s="51"/>
      <c r="H47" s="29"/>
      <c r="I47" s="29"/>
      <c r="J47" s="44"/>
      <c r="K47" s="51"/>
      <c r="L47" s="29"/>
      <c r="M47" s="29"/>
      <c r="N47" s="201">
        <f>H2O_Enthalpy_t_p(N$4,O47)</f>
        <v>3076.8128431969103</v>
      </c>
      <c r="O47" s="51">
        <v>0.02</v>
      </c>
      <c r="P47" s="201">
        <f t="shared" si="26"/>
        <v>3177.421250653453</v>
      </c>
      <c r="Q47" s="51">
        <v>0.04</v>
      </c>
      <c r="R47" s="201">
        <f t="shared" si="27"/>
        <v>3279.721135939386</v>
      </c>
      <c r="S47" s="51">
        <v>0.01</v>
      </c>
      <c r="T47" s="201" t="s">
        <v>0</v>
      </c>
      <c r="U47" s="51"/>
      <c r="V47" s="35"/>
      <c r="W47" s="29"/>
      <c r="X47" s="44"/>
      <c r="Y47" s="51"/>
      <c r="Z47" s="29"/>
      <c r="AA47" s="29"/>
      <c r="AB47" s="44"/>
      <c r="AC47" s="51"/>
      <c r="AD47" s="29"/>
      <c r="AE47" s="29"/>
      <c r="AF47" s="44"/>
      <c r="AG47" s="51"/>
      <c r="AH47" s="29"/>
      <c r="AI47" s="51"/>
    </row>
    <row r="48" spans="1:35" s="40" customFormat="1" ht="13.5" thickBot="1">
      <c r="A48" s="216"/>
      <c r="B48" s="217"/>
      <c r="C48" s="45"/>
      <c r="D48" s="217"/>
      <c r="E48" s="52"/>
      <c r="F48" s="45"/>
      <c r="G48" s="52"/>
      <c r="H48" s="45"/>
      <c r="I48" s="45"/>
      <c r="J48" s="217"/>
      <c r="K48" s="52"/>
      <c r="L48" s="45"/>
      <c r="M48" s="45"/>
      <c r="N48" s="218">
        <f>H2O_Enthalpy_t_p(N$4,O48)</f>
        <v>3076.8366246980663</v>
      </c>
      <c r="O48" s="52">
        <v>0.01</v>
      </c>
      <c r="P48" s="218">
        <f t="shared" si="26"/>
        <v>3177.4584536112598</v>
      </c>
      <c r="Q48" s="52">
        <v>0.02</v>
      </c>
      <c r="R48" s="218" t="s">
        <v>0</v>
      </c>
      <c r="S48" s="52"/>
      <c r="T48" s="218"/>
      <c r="U48" s="52"/>
      <c r="V48" s="177"/>
      <c r="W48" s="45"/>
      <c r="X48" s="217"/>
      <c r="Y48" s="52"/>
      <c r="Z48" s="45"/>
      <c r="AA48" s="45"/>
      <c r="AB48" s="217"/>
      <c r="AC48" s="52"/>
      <c r="AD48" s="45"/>
      <c r="AE48" s="45"/>
      <c r="AF48" s="217"/>
      <c r="AG48" s="52"/>
      <c r="AH48" s="45"/>
      <c r="AI48" s="52"/>
    </row>
    <row r="49" spans="2:14" ht="12.75">
      <c r="B49" s="187"/>
      <c r="N49" t="s">
        <v>0</v>
      </c>
    </row>
    <row r="52" spans="6:15" ht="12.75">
      <c r="F52" s="187" t="s">
        <v>0</v>
      </c>
      <c r="O52" s="187" t="s">
        <v>0</v>
      </c>
    </row>
  </sheetData>
  <sheetProtection/>
  <mergeCells count="18">
    <mergeCell ref="AH4:AI4"/>
    <mergeCell ref="T4:U4"/>
    <mergeCell ref="J4:K4"/>
    <mergeCell ref="L4:M4"/>
    <mergeCell ref="N4:O4"/>
    <mergeCell ref="P4:Q4"/>
    <mergeCell ref="R4:S4"/>
    <mergeCell ref="AF4:AG4"/>
    <mergeCell ref="V4:W4"/>
    <mergeCell ref="X4:Y4"/>
    <mergeCell ref="Z4:AA4"/>
    <mergeCell ref="AB4:AC4"/>
    <mergeCell ref="AD4:AE4"/>
    <mergeCell ref="B3:AI3"/>
    <mergeCell ref="B4:C4"/>
    <mergeCell ref="D4:E4"/>
    <mergeCell ref="F4:G4"/>
    <mergeCell ref="H4:I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J. Cruz</dc:creator>
  <cp:keywords/>
  <dc:description/>
  <cp:lastModifiedBy>Aliosha</cp:lastModifiedBy>
  <dcterms:created xsi:type="dcterms:W3CDTF">2011-11-16T19:42:32Z</dcterms:created>
  <dcterms:modified xsi:type="dcterms:W3CDTF">2016-04-04T04:39:57Z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